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расходов'!$A$1:$H$52</definedName>
  </definedNames>
  <calcPr fullCalcOnLoad="1"/>
</workbook>
</file>

<file path=xl/sharedStrings.xml><?xml version="1.0" encoding="utf-8"?>
<sst xmlns="http://schemas.openxmlformats.org/spreadsheetml/2006/main" count="145" uniqueCount="71">
  <si>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</si>
  <si>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</si>
  <si>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</si>
  <si>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</si>
  <si>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</si>
  <si>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</si>
  <si>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</si>
  <si>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</si>
  <si>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</si>
  <si>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</si>
  <si>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</si>
  <si>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</si>
  <si>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</si>
  <si>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</si>
  <si>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</si>
  <si>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</si>
  <si>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</si>
  <si>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</si>
  <si>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</si>
  <si>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</si>
  <si>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</si>
  <si>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</si>
  <si>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</si>
  <si>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</si>
  <si>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</si>
  <si>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2022 год</t>
  </si>
  <si>
    <t>0113</t>
  </si>
  <si>
    <t>0707</t>
  </si>
  <si>
    <t>1006</t>
  </si>
  <si>
    <t>600</t>
  </si>
  <si>
    <t>0801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</si>
  <si>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</si>
  <si>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</si>
  <si>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</si>
  <si>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79610S2100</t>
  </si>
  <si>
    <t>7961600000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</si>
  <si>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</si>
  <si>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</si>
  <si>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</si>
  <si>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</si>
  <si>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</si>
  <si>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</si>
  <si>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</si>
  <si>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</si>
  <si>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7962000000</t>
  </si>
  <si>
    <t xml:space="preserve">Распределение бюджетных ассигнований на реализацию мероприятий </t>
  </si>
  <si>
    <t xml:space="preserve">муниципальных программ, осуществляемых за счет средств местного бюджета  </t>
  </si>
  <si>
    <t>на плановый период 2022 и 2023 годов</t>
  </si>
  <si>
    <t>0314</t>
  </si>
  <si>
    <t>796F255551</t>
  </si>
  <si>
    <t>7961800000</t>
  </si>
  <si>
    <t>79618S2971</t>
  </si>
  <si>
    <t>0605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</si>
  <si>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</si>
  <si>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</si>
  <si>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</si>
  <si>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79622L0161</t>
  </si>
  <si>
    <t>0406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</si>
  <si>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</si>
  <si>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</si>
  <si>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79616S2951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</si>
  <si>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</si>
  <si>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</si>
  <si>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</si>
  <si>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796F254240</t>
  </si>
  <si>
    <t>7961100000</t>
  </si>
  <si>
    <t>Муниципальная программа "Энергосбержение и повышение энергетической эффективности в муниципальном образовании "город  Усть-Кут" на 2021-2025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</si>
  <si>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</si>
  <si>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</si>
  <si>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от 22.12.2021г. № 224/43</t>
  </si>
  <si>
    <t xml:space="preserve">к решению Думы Усть-Кутского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</si>
</sst>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63"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Courier New"/>
      <family val="3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Courier New"/>
      <family val="3"/>
    </font>
    <font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Courier New"/>
      <family val="3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Courier New"/>
      <family val="3"/>
    </font>
    <font>
      <sz val="12"/>
      <color theme="1"/>
      <name val="Arial Cyr"/>
      <family val="0"/>
    </font>
    <font>
      <sz val="10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1" fillId="33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3" fillId="33" borderId="0" xfId="0" applyFont="1" applyFill="1" applyAlignment="1">
      <alignment/>
    </xf>
    <xf numFmtId="0" fontId="52" fillId="0" borderId="0" xfId="0" applyFont="1" applyAlignment="1">
      <alignment/>
    </xf>
    <xf numFmtId="0" fontId="56" fillId="33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6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left"/>
    </xf>
    <xf numFmtId="49" fontId="53" fillId="0" borderId="0" xfId="0" applyNumberFormat="1" applyFont="1" applyAlignment="1">
      <alignment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185" fontId="60" fillId="0" borderId="10" xfId="0" applyNumberFormat="1" applyFont="1" applyFill="1" applyBorder="1" applyAlignment="1">
      <alignment horizontal="right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185" fontId="60" fillId="0" borderId="13" xfId="0" applyNumberFormat="1" applyFont="1" applyFill="1" applyBorder="1" applyAlignment="1">
      <alignment horizontal="right"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185" fontId="60" fillId="0" borderId="14" xfId="0" applyNumberFormat="1" applyFont="1" applyFill="1" applyBorder="1" applyAlignment="1">
      <alignment horizontal="right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185" fontId="60" fillId="0" borderId="17" xfId="0" applyNumberFormat="1" applyFont="1" applyFill="1" applyBorder="1" applyAlignment="1">
      <alignment horizontal="right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185" fontId="60" fillId="0" borderId="16" xfId="0" applyNumberFormat="1" applyFont="1" applyFill="1" applyBorder="1" applyAlignment="1">
      <alignment horizontal="right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49" fontId="60" fillId="0" borderId="2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right" vertical="center" wrapText="1"/>
    </xf>
    <xf numFmtId="185" fontId="4" fillId="0" borderId="17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Alignment="1">
      <alignment horizontal="left"/>
    </xf>
    <xf numFmtId="0" fontId="60" fillId="33" borderId="14" xfId="0" applyFont="1" applyFill="1" applyBorder="1" applyAlignment="1">
      <alignment horizontal="center" vertical="center" wrapText="1"/>
    </xf>
    <xf numFmtId="4" fontId="60" fillId="0" borderId="14" xfId="0" applyNumberFormat="1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vertical="center" wrapText="1"/>
    </xf>
    <xf numFmtId="185" fontId="60" fillId="33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0" fillId="0" borderId="0" xfId="0" applyFont="1" applyBorder="1" applyAlignment="1">
      <alignment horizontal="left"/>
    </xf>
    <xf numFmtId="0" fontId="61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left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49" fontId="60" fillId="33" borderId="16" xfId="0" applyNumberFormat="1" applyFont="1" applyFill="1" applyBorder="1" applyAlignment="1">
      <alignment horizontal="left" vertical="center" wrapText="1"/>
    </xf>
    <xf numFmtId="49" fontId="60" fillId="33" borderId="15" xfId="0" applyNumberFormat="1" applyFont="1" applyFill="1" applyBorder="1" applyAlignment="1">
      <alignment horizontal="left" vertical="center" wrapText="1"/>
    </xf>
    <xf numFmtId="49" fontId="60" fillId="33" borderId="18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right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98" zoomScaleNormal="98" workbookViewId="0" topLeftCell="A30">
      <selection activeCell="A1" sqref="A1:H51"/>
    </sheetView>
  </sheetViews>
  <sheetFormatPr defaultColWidth="3.75390625" defaultRowHeight="12.75"/>
  <cols>
    <col min="1" max="1" width="4.75390625" style="10" customWidth="1"/>
    <col min="2" max="2" width="78.25390625" style="10" customWidth="1"/>
    <col min="3" max="3" width="7.00390625" style="6" customWidth="1"/>
    <col min="4" max="4" width="8.875" style="6" customWidth="1"/>
    <col min="5" max="5" width="14.125" style="6" customWidth="1"/>
    <col min="6" max="6" width="9.00390625" style="6" customWidth="1"/>
    <col min="7" max="7" width="13.25390625" style="10" customWidth="1"/>
    <col min="8" max="8" width="11.875" style="10" customWidth="1"/>
    <col min="9" max="16384" width="3.75390625" style="6" customWidth="1"/>
  </cols>
  <sheetData>
    <row r="1" spans="1:9" ht="12.75" customHeight="1">
      <c r="A1" s="1"/>
      <c r="B1" s="1"/>
      <c r="C1" s="2"/>
      <c r="D1" s="3"/>
      <c r="E1" s="4"/>
      <c r="F1" s="56" t="s">
        <v>16</v>
      </c>
      <c r="G1" s="58"/>
      <c r="H1" s="58"/>
      <c r="I1" s="5"/>
    </row>
    <row r="2" spans="1:9" ht="12.75" customHeight="1">
      <c r="A2" s="7"/>
      <c r="B2" s="7"/>
      <c r="C2" s="8"/>
      <c r="D2" s="9"/>
      <c r="E2" s="4"/>
      <c r="F2" s="65" t="s">
        <v>70</v>
      </c>
      <c r="G2" s="65"/>
      <c r="H2" s="65"/>
      <c r="I2" s="5"/>
    </row>
    <row r="3" spans="3:9" ht="12.75" customHeight="1">
      <c r="C3" s="11"/>
      <c r="E3" s="4"/>
      <c r="F3" s="57" t="s">
        <v>10</v>
      </c>
      <c r="G3" s="58"/>
      <c r="H3" s="58"/>
      <c r="I3" s="5"/>
    </row>
    <row r="4" spans="1:9" ht="12.75" customHeight="1">
      <c r="A4" s="12"/>
      <c r="B4" s="12"/>
      <c r="C4" s="13"/>
      <c r="D4" s="14"/>
      <c r="E4" s="4"/>
      <c r="F4" s="59" t="s">
        <v>11</v>
      </c>
      <c r="G4" s="58"/>
      <c r="H4" s="58"/>
      <c r="I4" s="5"/>
    </row>
    <row r="5" spans="1:30" ht="15.75" customHeight="1">
      <c r="A5" s="15"/>
      <c r="B5" s="15"/>
      <c r="C5" s="16"/>
      <c r="D5" s="17"/>
      <c r="E5" s="4"/>
      <c r="F5" s="64" t="s">
        <v>69</v>
      </c>
      <c r="G5" s="64"/>
      <c r="H5" s="6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18"/>
      <c r="Z5" s="18"/>
      <c r="AA5" s="18"/>
      <c r="AB5" s="18"/>
      <c r="AC5" s="18"/>
      <c r="AD5" s="18"/>
    </row>
    <row r="6" spans="1:30" ht="13.5" customHeight="1">
      <c r="A6" s="15"/>
      <c r="B6" s="15"/>
      <c r="C6" s="17"/>
      <c r="D6" s="17"/>
      <c r="E6" s="20"/>
      <c r="F6" s="17"/>
      <c r="G6" s="15"/>
      <c r="H6" s="15"/>
      <c r="N6" s="21"/>
      <c r="O6" s="18"/>
      <c r="P6" s="19"/>
      <c r="Q6" s="19"/>
      <c r="R6" s="19"/>
      <c r="S6" s="19"/>
      <c r="T6" s="19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9.5" customHeight="1">
      <c r="A7" s="66" t="s">
        <v>45</v>
      </c>
      <c r="B7" s="66"/>
      <c r="C7" s="66"/>
      <c r="D7" s="66"/>
      <c r="E7" s="66"/>
      <c r="F7" s="66"/>
      <c r="G7" s="66"/>
      <c r="H7" s="66"/>
      <c r="N7" s="18"/>
      <c r="O7" s="18"/>
      <c r="P7" s="19"/>
      <c r="Q7" s="19"/>
      <c r="R7" s="19"/>
      <c r="S7" s="19"/>
      <c r="T7" s="19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ht="19.5" customHeight="1">
      <c r="A8" s="66" t="s">
        <v>46</v>
      </c>
      <c r="B8" s="66"/>
      <c r="C8" s="66"/>
      <c r="D8" s="66"/>
      <c r="E8" s="66"/>
      <c r="F8" s="66"/>
      <c r="G8" s="66"/>
      <c r="H8" s="66"/>
      <c r="N8" s="18"/>
      <c r="O8" s="18"/>
      <c r="P8" s="19"/>
      <c r="Q8" s="19"/>
      <c r="R8" s="19"/>
      <c r="S8" s="19"/>
      <c r="T8" s="19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9.5" customHeight="1">
      <c r="A9" s="66" t="s">
        <v>47</v>
      </c>
      <c r="B9" s="66"/>
      <c r="C9" s="66"/>
      <c r="D9" s="66"/>
      <c r="E9" s="66"/>
      <c r="F9" s="66"/>
      <c r="G9" s="66"/>
      <c r="H9" s="66"/>
      <c r="N9" s="14"/>
      <c r="O9" s="18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4"/>
    </row>
    <row r="10" spans="1:31" ht="15" customHeight="1">
      <c r="A10" s="92" t="s">
        <v>18</v>
      </c>
      <c r="B10" s="92"/>
      <c r="C10" s="92"/>
      <c r="D10" s="92"/>
      <c r="E10" s="92"/>
      <c r="F10" s="92"/>
      <c r="G10" s="92"/>
      <c r="H10" s="92"/>
      <c r="P10" s="9"/>
      <c r="Q10" s="9"/>
      <c r="R10" s="9"/>
      <c r="S10" s="9"/>
      <c r="T10" s="9"/>
      <c r="U10" s="22"/>
      <c r="V10" s="9"/>
      <c r="W10" s="22"/>
      <c r="X10" s="22"/>
      <c r="Y10" s="22"/>
      <c r="Z10" s="22"/>
      <c r="AA10" s="22"/>
      <c r="AB10" s="22"/>
      <c r="AC10" s="22"/>
      <c r="AD10" s="22"/>
      <c r="AE10" s="23"/>
    </row>
    <row r="11" spans="1:31" ht="20.25" customHeight="1">
      <c r="A11" s="93" t="s">
        <v>7</v>
      </c>
      <c r="B11" s="93" t="s">
        <v>4</v>
      </c>
      <c r="C11" s="101" t="s">
        <v>5</v>
      </c>
      <c r="D11" s="102"/>
      <c r="E11" s="102"/>
      <c r="F11" s="102"/>
      <c r="G11" s="93" t="s">
        <v>25</v>
      </c>
      <c r="H11" s="93" t="s">
        <v>31</v>
      </c>
      <c r="AE11" s="24"/>
    </row>
    <row r="12" spans="1:33" ht="18" customHeight="1">
      <c r="A12" s="94"/>
      <c r="B12" s="94"/>
      <c r="C12" s="60" t="s">
        <v>3</v>
      </c>
      <c r="D12" s="60" t="s">
        <v>0</v>
      </c>
      <c r="E12" s="60" t="s">
        <v>1</v>
      </c>
      <c r="F12" s="60" t="s">
        <v>2</v>
      </c>
      <c r="G12" s="94"/>
      <c r="H12" s="9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8" s="10" customFormat="1" ht="15.75" customHeight="1">
      <c r="A13" s="67">
        <v>1</v>
      </c>
      <c r="B13" s="69" t="s">
        <v>59</v>
      </c>
      <c r="C13" s="36" t="s">
        <v>19</v>
      </c>
      <c r="D13" s="36" t="s">
        <v>26</v>
      </c>
      <c r="E13" s="37" t="s">
        <v>33</v>
      </c>
      <c r="F13" s="36" t="s">
        <v>14</v>
      </c>
      <c r="G13" s="38">
        <v>7305.3</v>
      </c>
      <c r="H13" s="38">
        <v>0</v>
      </c>
    </row>
    <row r="14" spans="1:8" s="10" customFormat="1" ht="19.5" customHeight="1">
      <c r="A14" s="74"/>
      <c r="B14" s="75"/>
      <c r="C14" s="39" t="s">
        <v>19</v>
      </c>
      <c r="D14" s="36" t="s">
        <v>6</v>
      </c>
      <c r="E14" s="37" t="s">
        <v>33</v>
      </c>
      <c r="F14" s="36" t="s">
        <v>14</v>
      </c>
      <c r="G14" s="38">
        <v>7875.5</v>
      </c>
      <c r="H14" s="38">
        <v>0</v>
      </c>
    </row>
    <row r="15" spans="1:8" s="10" customFormat="1" ht="21.75" customHeight="1">
      <c r="A15" s="74"/>
      <c r="B15" s="75"/>
      <c r="C15" s="39" t="s">
        <v>19</v>
      </c>
      <c r="D15" s="36" t="s">
        <v>30</v>
      </c>
      <c r="E15" s="37" t="s">
        <v>34</v>
      </c>
      <c r="F15" s="36" t="s">
        <v>29</v>
      </c>
      <c r="G15" s="38">
        <v>72.9</v>
      </c>
      <c r="H15" s="38">
        <v>0</v>
      </c>
    </row>
    <row r="16" spans="1:8" s="10" customFormat="1" ht="17.25" customHeight="1">
      <c r="A16" s="68"/>
      <c r="B16" s="70"/>
      <c r="C16" s="71" t="s">
        <v>13</v>
      </c>
      <c r="D16" s="72"/>
      <c r="E16" s="72"/>
      <c r="F16" s="73"/>
      <c r="G16" s="38">
        <f>SUM(G13:G15)</f>
        <v>15253.699999999999</v>
      </c>
      <c r="H16" s="38">
        <f>SUM(H13:H15)</f>
        <v>0</v>
      </c>
    </row>
    <row r="17" spans="1:8" s="10" customFormat="1" ht="45.75" customHeight="1">
      <c r="A17" s="67">
        <v>2</v>
      </c>
      <c r="B17" s="69" t="s">
        <v>32</v>
      </c>
      <c r="C17" s="39" t="s">
        <v>19</v>
      </c>
      <c r="D17" s="36" t="s">
        <v>12</v>
      </c>
      <c r="E17" s="37" t="s">
        <v>43</v>
      </c>
      <c r="F17" s="36" t="s">
        <v>14</v>
      </c>
      <c r="G17" s="40">
        <v>4573.4</v>
      </c>
      <c r="H17" s="38">
        <v>3743.7</v>
      </c>
    </row>
    <row r="18" spans="1:8" s="10" customFormat="1" ht="39.75" customHeight="1">
      <c r="A18" s="68"/>
      <c r="B18" s="70"/>
      <c r="C18" s="71" t="s">
        <v>13</v>
      </c>
      <c r="D18" s="72"/>
      <c r="E18" s="72"/>
      <c r="F18" s="73"/>
      <c r="G18" s="40">
        <f>G17</f>
        <v>4573.4</v>
      </c>
      <c r="H18" s="43">
        <f>H17</f>
        <v>3743.7</v>
      </c>
    </row>
    <row r="19" spans="1:8" s="10" customFormat="1" ht="30.75" customHeight="1">
      <c r="A19" s="67">
        <v>3</v>
      </c>
      <c r="B19" s="69" t="s">
        <v>58</v>
      </c>
      <c r="C19" s="39" t="s">
        <v>19</v>
      </c>
      <c r="D19" s="36" t="s">
        <v>12</v>
      </c>
      <c r="E19" s="37" t="s">
        <v>35</v>
      </c>
      <c r="F19" s="36" t="s">
        <v>14</v>
      </c>
      <c r="G19" s="38">
        <v>53396</v>
      </c>
      <c r="H19" s="38">
        <v>19599.5</v>
      </c>
    </row>
    <row r="20" spans="1:8" s="10" customFormat="1" ht="30.75" customHeight="1">
      <c r="A20" s="74"/>
      <c r="B20" s="75"/>
      <c r="C20" s="39" t="s">
        <v>19</v>
      </c>
      <c r="D20" s="36" t="s">
        <v>12</v>
      </c>
      <c r="E20" s="37" t="s">
        <v>60</v>
      </c>
      <c r="F20" s="36" t="s">
        <v>15</v>
      </c>
      <c r="G20" s="38">
        <v>22222.22</v>
      </c>
      <c r="H20" s="38">
        <v>1924.9</v>
      </c>
    </row>
    <row r="21" spans="1:8" s="10" customFormat="1" ht="30.75" customHeight="1">
      <c r="A21" s="68"/>
      <c r="B21" s="70"/>
      <c r="C21" s="71" t="s">
        <v>13</v>
      </c>
      <c r="D21" s="72"/>
      <c r="E21" s="72"/>
      <c r="F21" s="73"/>
      <c r="G21" s="43">
        <f>SUM(G19:G20)</f>
        <v>75618.22</v>
      </c>
      <c r="H21" s="38">
        <f>SUM(H19:H20)</f>
        <v>21524.4</v>
      </c>
    </row>
    <row r="22" spans="1:8" s="10" customFormat="1" ht="25.5" customHeight="1">
      <c r="A22" s="67">
        <v>4</v>
      </c>
      <c r="B22" s="69" t="s">
        <v>61</v>
      </c>
      <c r="C22" s="41" t="s">
        <v>19</v>
      </c>
      <c r="D22" s="41" t="s">
        <v>48</v>
      </c>
      <c r="E22" s="42" t="s">
        <v>36</v>
      </c>
      <c r="F22" s="41" t="s">
        <v>14</v>
      </c>
      <c r="G22" s="43">
        <v>7</v>
      </c>
      <c r="H22" s="43">
        <v>0</v>
      </c>
    </row>
    <row r="23" spans="1:8" s="10" customFormat="1" ht="32.25" customHeight="1">
      <c r="A23" s="68"/>
      <c r="B23" s="70"/>
      <c r="C23" s="71" t="s">
        <v>13</v>
      </c>
      <c r="D23" s="72"/>
      <c r="E23" s="72"/>
      <c r="F23" s="73"/>
      <c r="G23" s="45">
        <f>G22</f>
        <v>7</v>
      </c>
      <c r="H23" s="43">
        <f>H22</f>
        <v>0</v>
      </c>
    </row>
    <row r="24" spans="1:8" s="10" customFormat="1" ht="28.5" customHeight="1">
      <c r="A24" s="67">
        <v>5</v>
      </c>
      <c r="B24" s="69" t="s">
        <v>67</v>
      </c>
      <c r="C24" s="44" t="s">
        <v>19</v>
      </c>
      <c r="D24" s="41" t="s">
        <v>20</v>
      </c>
      <c r="E24" s="42" t="s">
        <v>40</v>
      </c>
      <c r="F24" s="41" t="s">
        <v>21</v>
      </c>
      <c r="G24" s="45">
        <v>3400</v>
      </c>
      <c r="H24" s="45">
        <v>3600</v>
      </c>
    </row>
    <row r="25" spans="1:8" s="10" customFormat="1" ht="32.25" customHeight="1">
      <c r="A25" s="68"/>
      <c r="B25" s="70"/>
      <c r="C25" s="71" t="s">
        <v>13</v>
      </c>
      <c r="D25" s="72"/>
      <c r="E25" s="72"/>
      <c r="F25" s="73"/>
      <c r="G25" s="43">
        <f>G24</f>
        <v>3400</v>
      </c>
      <c r="H25" s="43">
        <f>H24</f>
        <v>3600</v>
      </c>
    </row>
    <row r="26" spans="1:8" s="10" customFormat="1" ht="34.5" customHeight="1">
      <c r="A26" s="67">
        <v>6</v>
      </c>
      <c r="B26" s="69" t="s">
        <v>63</v>
      </c>
      <c r="C26" s="46" t="s">
        <v>19</v>
      </c>
      <c r="D26" s="41" t="s">
        <v>27</v>
      </c>
      <c r="E26" s="42" t="s">
        <v>42</v>
      </c>
      <c r="F26" s="41" t="s">
        <v>29</v>
      </c>
      <c r="G26" s="43">
        <v>180</v>
      </c>
      <c r="H26" s="43">
        <v>0</v>
      </c>
    </row>
    <row r="27" spans="1:8" s="10" customFormat="1" ht="30" customHeight="1">
      <c r="A27" s="74"/>
      <c r="B27" s="75"/>
      <c r="C27" s="39" t="s">
        <v>19</v>
      </c>
      <c r="D27" s="36" t="s">
        <v>28</v>
      </c>
      <c r="E27" s="37" t="s">
        <v>42</v>
      </c>
      <c r="F27" s="36" t="s">
        <v>29</v>
      </c>
      <c r="G27" s="40">
        <v>90</v>
      </c>
      <c r="H27" s="38">
        <v>0</v>
      </c>
    </row>
    <row r="28" spans="1:8" s="10" customFormat="1" ht="33.75" customHeight="1">
      <c r="A28" s="68"/>
      <c r="B28" s="70"/>
      <c r="C28" s="71" t="s">
        <v>13</v>
      </c>
      <c r="D28" s="72"/>
      <c r="E28" s="72"/>
      <c r="F28" s="73"/>
      <c r="G28" s="40">
        <f>G26+G27</f>
        <v>270</v>
      </c>
      <c r="H28" s="43">
        <f>H26+H27</f>
        <v>0</v>
      </c>
    </row>
    <row r="29" spans="1:8" s="10" customFormat="1" ht="28.5" customHeight="1">
      <c r="A29" s="67">
        <v>7</v>
      </c>
      <c r="B29" s="69" t="s">
        <v>62</v>
      </c>
      <c r="C29" s="41" t="s">
        <v>19</v>
      </c>
      <c r="D29" s="41" t="s">
        <v>27</v>
      </c>
      <c r="E29" s="42" t="s">
        <v>41</v>
      </c>
      <c r="F29" s="41" t="s">
        <v>14</v>
      </c>
      <c r="G29" s="47">
        <v>600</v>
      </c>
      <c r="H29" s="43">
        <v>0</v>
      </c>
    </row>
    <row r="30" spans="1:8" s="10" customFormat="1" ht="24" customHeight="1">
      <c r="A30" s="74"/>
      <c r="B30" s="75"/>
      <c r="C30" s="41" t="s">
        <v>19</v>
      </c>
      <c r="D30" s="42" t="s">
        <v>27</v>
      </c>
      <c r="E30" s="41" t="s">
        <v>41</v>
      </c>
      <c r="F30" s="41" t="s">
        <v>24</v>
      </c>
      <c r="G30" s="47">
        <v>300</v>
      </c>
      <c r="H30" s="43">
        <v>0</v>
      </c>
    </row>
    <row r="31" spans="1:8" s="10" customFormat="1" ht="23.25" customHeight="1">
      <c r="A31" s="74"/>
      <c r="B31" s="75"/>
      <c r="C31" s="76" t="s">
        <v>13</v>
      </c>
      <c r="D31" s="77"/>
      <c r="E31" s="77"/>
      <c r="F31" s="78"/>
      <c r="G31" s="61">
        <f>G29+G30</f>
        <v>900</v>
      </c>
      <c r="H31" s="62">
        <f>H29+H30</f>
        <v>0</v>
      </c>
    </row>
    <row r="32" spans="1:8" s="10" customFormat="1" ht="32.25" customHeight="1">
      <c r="A32" s="67">
        <v>8</v>
      </c>
      <c r="B32" s="69" t="s">
        <v>23</v>
      </c>
      <c r="C32" s="41" t="s">
        <v>19</v>
      </c>
      <c r="D32" s="41" t="s">
        <v>6</v>
      </c>
      <c r="E32" s="42" t="s">
        <v>37</v>
      </c>
      <c r="F32" s="41" t="s">
        <v>15</v>
      </c>
      <c r="G32" s="45">
        <v>15738.3</v>
      </c>
      <c r="H32" s="43">
        <v>0</v>
      </c>
    </row>
    <row r="33" spans="1:8" s="10" customFormat="1" ht="32.25" customHeight="1">
      <c r="A33" s="74"/>
      <c r="B33" s="75"/>
      <c r="C33" s="41" t="s">
        <v>19</v>
      </c>
      <c r="D33" s="41" t="s">
        <v>6</v>
      </c>
      <c r="E33" s="42" t="s">
        <v>38</v>
      </c>
      <c r="F33" s="41" t="s">
        <v>15</v>
      </c>
      <c r="G33" s="45">
        <v>840.9</v>
      </c>
      <c r="H33" s="43">
        <v>1690.7</v>
      </c>
    </row>
    <row r="34" spans="1:8" s="10" customFormat="1" ht="30.75" customHeight="1">
      <c r="A34" s="74"/>
      <c r="B34" s="75"/>
      <c r="C34" s="48" t="s">
        <v>19</v>
      </c>
      <c r="D34" s="49" t="s">
        <v>6</v>
      </c>
      <c r="E34" s="50" t="s">
        <v>39</v>
      </c>
      <c r="F34" s="49" t="s">
        <v>15</v>
      </c>
      <c r="G34" s="45">
        <v>20524.4</v>
      </c>
      <c r="H34" s="43">
        <v>48515.9</v>
      </c>
    </row>
    <row r="35" spans="1:8" s="10" customFormat="1" ht="33" customHeight="1">
      <c r="A35" s="68"/>
      <c r="B35" s="70"/>
      <c r="C35" s="71" t="s">
        <v>13</v>
      </c>
      <c r="D35" s="72"/>
      <c r="E35" s="72"/>
      <c r="F35" s="73"/>
      <c r="G35" s="45">
        <f>G32+G34+G33</f>
        <v>37103.6</v>
      </c>
      <c r="H35" s="45">
        <f>H32+H34+H33</f>
        <v>50206.6</v>
      </c>
    </row>
    <row r="36" spans="1:8" s="10" customFormat="1" ht="30.75" customHeight="1">
      <c r="A36" s="95">
        <v>9</v>
      </c>
      <c r="B36" s="84" t="s">
        <v>68</v>
      </c>
      <c r="C36" s="51" t="s">
        <v>19</v>
      </c>
      <c r="D36" s="51" t="s">
        <v>9</v>
      </c>
      <c r="E36" s="52" t="s">
        <v>53</v>
      </c>
      <c r="F36" s="51" t="s">
        <v>14</v>
      </c>
      <c r="G36" s="53">
        <v>3000</v>
      </c>
      <c r="H36" s="54">
        <v>0</v>
      </c>
    </row>
    <row r="37" spans="1:8" s="10" customFormat="1" ht="31.5" customHeight="1">
      <c r="A37" s="97"/>
      <c r="B37" s="85"/>
      <c r="C37" s="89" t="s">
        <v>13</v>
      </c>
      <c r="D37" s="90"/>
      <c r="E37" s="90"/>
      <c r="F37" s="91"/>
      <c r="G37" s="53">
        <f>SUM(G36:G36)</f>
        <v>3000</v>
      </c>
      <c r="H37" s="53">
        <f>SUM(H36:H36)</f>
        <v>0</v>
      </c>
    </row>
    <row r="38" spans="1:8" s="10" customFormat="1" ht="22.5" customHeight="1">
      <c r="A38" s="67">
        <v>10</v>
      </c>
      <c r="B38" s="84" t="s">
        <v>66</v>
      </c>
      <c r="C38" s="41" t="s">
        <v>19</v>
      </c>
      <c r="D38" s="41" t="s">
        <v>9</v>
      </c>
      <c r="E38" s="42" t="s">
        <v>65</v>
      </c>
      <c r="F38" s="41" t="s">
        <v>15</v>
      </c>
      <c r="G38" s="43">
        <v>8513.4</v>
      </c>
      <c r="H38" s="43">
        <v>0</v>
      </c>
    </row>
    <row r="39" spans="1:8" s="10" customFormat="1" ht="21.75" customHeight="1">
      <c r="A39" s="74"/>
      <c r="B39" s="98"/>
      <c r="C39" s="41" t="s">
        <v>19</v>
      </c>
      <c r="D39" s="41" t="s">
        <v>17</v>
      </c>
      <c r="E39" s="42" t="s">
        <v>65</v>
      </c>
      <c r="F39" s="41" t="s">
        <v>14</v>
      </c>
      <c r="G39" s="43">
        <v>14978.9</v>
      </c>
      <c r="H39" s="43">
        <v>0</v>
      </c>
    </row>
    <row r="40" spans="1:8" s="10" customFormat="1" ht="21" customHeight="1">
      <c r="A40" s="68"/>
      <c r="B40" s="100"/>
      <c r="C40" s="71" t="s">
        <v>13</v>
      </c>
      <c r="D40" s="72"/>
      <c r="E40" s="72"/>
      <c r="F40" s="73"/>
      <c r="G40" s="43">
        <f>G39+G38</f>
        <v>23492.3</v>
      </c>
      <c r="H40" s="43">
        <f>+H38</f>
        <v>0</v>
      </c>
    </row>
    <row r="41" spans="1:8" s="10" customFormat="1" ht="21" customHeight="1">
      <c r="A41" s="95">
        <v>11</v>
      </c>
      <c r="B41" s="84" t="s">
        <v>54</v>
      </c>
      <c r="C41" s="51" t="s">
        <v>19</v>
      </c>
      <c r="D41" s="51" t="s">
        <v>17</v>
      </c>
      <c r="E41" s="51" t="s">
        <v>50</v>
      </c>
      <c r="F41" s="51" t="s">
        <v>14</v>
      </c>
      <c r="G41" s="53">
        <v>16751</v>
      </c>
      <c r="H41" s="53">
        <v>0</v>
      </c>
    </row>
    <row r="42" spans="1:8" s="10" customFormat="1" ht="22.5" customHeight="1">
      <c r="A42" s="96"/>
      <c r="B42" s="98"/>
      <c r="C42" s="51" t="s">
        <v>19</v>
      </c>
      <c r="D42" s="51" t="s">
        <v>52</v>
      </c>
      <c r="E42" s="51" t="s">
        <v>51</v>
      </c>
      <c r="F42" s="51" t="s">
        <v>14</v>
      </c>
      <c r="G42" s="53">
        <v>2823.8</v>
      </c>
      <c r="H42" s="53">
        <v>0</v>
      </c>
    </row>
    <row r="43" spans="1:8" s="10" customFormat="1" ht="17.25" customHeight="1">
      <c r="A43" s="97"/>
      <c r="B43" s="85"/>
      <c r="C43" s="99" t="s">
        <v>13</v>
      </c>
      <c r="D43" s="99"/>
      <c r="E43" s="99"/>
      <c r="F43" s="99"/>
      <c r="G43" s="53">
        <f>G41+G42</f>
        <v>19574.8</v>
      </c>
      <c r="H43" s="53">
        <f>H41+H42</f>
        <v>0</v>
      </c>
    </row>
    <row r="44" spans="1:8" s="10" customFormat="1" ht="19.5" customHeight="1">
      <c r="A44" s="74">
        <v>12</v>
      </c>
      <c r="B44" s="69" t="s">
        <v>22</v>
      </c>
      <c r="C44" s="41" t="s">
        <v>19</v>
      </c>
      <c r="D44" s="41" t="s">
        <v>17</v>
      </c>
      <c r="E44" s="42" t="s">
        <v>44</v>
      </c>
      <c r="F44" s="41" t="s">
        <v>14</v>
      </c>
      <c r="G44" s="47">
        <v>800</v>
      </c>
      <c r="H44" s="43">
        <v>0</v>
      </c>
    </row>
    <row r="45" spans="1:8" s="10" customFormat="1" ht="19.5" customHeight="1">
      <c r="A45" s="74"/>
      <c r="B45" s="75"/>
      <c r="C45" s="41" t="s">
        <v>19</v>
      </c>
      <c r="D45" s="41" t="s">
        <v>17</v>
      </c>
      <c r="E45" s="42" t="s">
        <v>49</v>
      </c>
      <c r="F45" s="41" t="s">
        <v>14</v>
      </c>
      <c r="G45" s="47">
        <v>3982.4</v>
      </c>
      <c r="H45" s="43">
        <v>0</v>
      </c>
    </row>
    <row r="46" spans="1:8" s="10" customFormat="1" ht="19.5" customHeight="1">
      <c r="A46" s="74"/>
      <c r="B46" s="75"/>
      <c r="C46" s="41" t="s">
        <v>19</v>
      </c>
      <c r="D46" s="41" t="s">
        <v>17</v>
      </c>
      <c r="E46" s="42" t="s">
        <v>49</v>
      </c>
      <c r="F46" s="41" t="s">
        <v>24</v>
      </c>
      <c r="G46" s="47">
        <v>3002.4</v>
      </c>
      <c r="H46" s="43">
        <v>0</v>
      </c>
    </row>
    <row r="47" spans="1:8" s="10" customFormat="1" ht="15.75" customHeight="1">
      <c r="A47" s="74"/>
      <c r="B47" s="75"/>
      <c r="C47" s="41" t="s">
        <v>19</v>
      </c>
      <c r="D47" s="41" t="s">
        <v>17</v>
      </c>
      <c r="E47" s="42" t="s">
        <v>64</v>
      </c>
      <c r="F47" s="41" t="s">
        <v>14</v>
      </c>
      <c r="G47" s="47">
        <v>20432.9</v>
      </c>
      <c r="H47" s="43">
        <v>0</v>
      </c>
    </row>
    <row r="48" spans="1:37" s="10" customFormat="1" ht="20.25" customHeight="1">
      <c r="A48" s="68"/>
      <c r="B48" s="70"/>
      <c r="C48" s="71" t="s">
        <v>13</v>
      </c>
      <c r="D48" s="72"/>
      <c r="E48" s="72"/>
      <c r="F48" s="73"/>
      <c r="G48" s="47">
        <f>G44+G45+G46+G47</f>
        <v>28217.7</v>
      </c>
      <c r="H48" s="43">
        <f>H44+H47</f>
        <v>0</v>
      </c>
      <c r="I48" s="25"/>
      <c r="J48" s="26"/>
      <c r="K48" s="27"/>
      <c r="L48" s="28"/>
      <c r="M48" s="28"/>
      <c r="N48" s="28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9"/>
      <c r="AK48" s="30"/>
    </row>
    <row r="49" spans="1:23" s="33" customFormat="1" ht="24.75" customHeight="1">
      <c r="A49" s="82">
        <v>13</v>
      </c>
      <c r="B49" s="84" t="s">
        <v>55</v>
      </c>
      <c r="C49" s="51" t="s">
        <v>19</v>
      </c>
      <c r="D49" s="55" t="s">
        <v>57</v>
      </c>
      <c r="E49" s="55" t="s">
        <v>56</v>
      </c>
      <c r="F49" s="51" t="s">
        <v>14</v>
      </c>
      <c r="G49" s="54">
        <v>5561.8</v>
      </c>
      <c r="H49" s="54">
        <v>5561.8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4"/>
      <c r="W49" s="32"/>
    </row>
    <row r="50" spans="1:23" s="33" customFormat="1" ht="47.25" customHeight="1">
      <c r="A50" s="83"/>
      <c r="B50" s="85"/>
      <c r="C50" s="86" t="s">
        <v>13</v>
      </c>
      <c r="D50" s="87"/>
      <c r="E50" s="87"/>
      <c r="F50" s="88"/>
      <c r="G50" s="54">
        <f>G49</f>
        <v>5561.8</v>
      </c>
      <c r="H50" s="54">
        <f>H49</f>
        <v>5561.8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4"/>
      <c r="W50" s="32"/>
    </row>
    <row r="51" spans="1:19" ht="20.25" customHeight="1">
      <c r="A51" s="79" t="s">
        <v>8</v>
      </c>
      <c r="B51" s="80"/>
      <c r="C51" s="80"/>
      <c r="D51" s="80"/>
      <c r="E51" s="80"/>
      <c r="F51" s="81"/>
      <c r="G51" s="63">
        <f>G16+G18+G21+G23+G25+G28+G31+G35+G37+G40+G43+G48+G50</f>
        <v>216972.52</v>
      </c>
      <c r="H51" s="63">
        <f>H16+H18+H21+H23+H25+H28+H31+H35+H37+H40+H43+H48+H50</f>
        <v>84636.5</v>
      </c>
      <c r="I51" s="22"/>
      <c r="P51" s="22"/>
      <c r="Q51" s="22"/>
      <c r="R51" s="22"/>
      <c r="S51" s="22"/>
    </row>
    <row r="52" spans="2:16" ht="12.75" customHeight="1">
      <c r="B52" s="30"/>
      <c r="C52" s="22"/>
      <c r="P52" s="22"/>
    </row>
  </sheetData>
  <sheetProtection/>
  <mergeCells count="51">
    <mergeCell ref="A44:A48"/>
    <mergeCell ref="B44:B48"/>
    <mergeCell ref="C48:F48"/>
    <mergeCell ref="A36:A37"/>
    <mergeCell ref="B36:B37"/>
    <mergeCell ref="B22:B23"/>
    <mergeCell ref="C23:F23"/>
    <mergeCell ref="A41:A43"/>
    <mergeCell ref="B41:B43"/>
    <mergeCell ref="C43:F43"/>
    <mergeCell ref="B38:B40"/>
    <mergeCell ref="C11:F11"/>
    <mergeCell ref="A22:A23"/>
    <mergeCell ref="A49:A50"/>
    <mergeCell ref="B49:B50"/>
    <mergeCell ref="C50:F50"/>
    <mergeCell ref="C37:F37"/>
    <mergeCell ref="A10:H10"/>
    <mergeCell ref="A11:A12"/>
    <mergeCell ref="B11:B12"/>
    <mergeCell ref="H11:H12"/>
    <mergeCell ref="A13:A16"/>
    <mergeCell ref="B13:B16"/>
    <mergeCell ref="A32:A35"/>
    <mergeCell ref="C35:F35"/>
    <mergeCell ref="B32:B35"/>
    <mergeCell ref="A24:A25"/>
    <mergeCell ref="A51:F51"/>
    <mergeCell ref="A38:A40"/>
    <mergeCell ref="C40:F40"/>
    <mergeCell ref="A26:A28"/>
    <mergeCell ref="B26:B28"/>
    <mergeCell ref="C28:F28"/>
    <mergeCell ref="A19:A21"/>
    <mergeCell ref="B19:B21"/>
    <mergeCell ref="C21:F21"/>
    <mergeCell ref="A29:A31"/>
    <mergeCell ref="B29:B31"/>
    <mergeCell ref="C31:F31"/>
    <mergeCell ref="B24:B25"/>
    <mergeCell ref="C25:F25"/>
    <mergeCell ref="F5:H5"/>
    <mergeCell ref="F2:H2"/>
    <mergeCell ref="A7:H7"/>
    <mergeCell ref="A8:H8"/>
    <mergeCell ref="A9:H9"/>
    <mergeCell ref="A17:A18"/>
    <mergeCell ref="B17:B18"/>
    <mergeCell ref="C18:F18"/>
    <mergeCell ref="C16:F16"/>
    <mergeCell ref="G11:G12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2021-12-30T03:28:39Z</cp:lastPrinted>
  <dcterms:created xsi:type="dcterms:W3CDTF">2003-12-05T21:14:57Z</dcterms:created>
  <dcterms:modified xsi:type="dcterms:W3CDTF">2021-12-30T03:51:53Z</dcterms:modified>
  <cp:category/>
  <cp:version/>
  <cp:contentType/>
  <cp:contentStatus/>
</cp:coreProperties>
</file>