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<sst xmlns="http://schemas.openxmlformats.org/spreadsheetml/2006/main" count="72" uniqueCount="70">
  <si>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</si>
  <si>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</si>
  <si>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</si>
  <si>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</si>
  <si>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</si>
  <si>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Источники внутреннего финансирования дефицита бюджета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</si>
  <si>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</si>
  <si>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</si>
  <si>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</si>
  <si>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</si>
  <si>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</si>
  <si>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</si>
  <si>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</si>
  <si>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</si>
  <si>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</si>
  <si>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</si>
  <si>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</si>
  <si>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</si>
  <si>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</si>
  <si>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</si>
  <si>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</si>
  <si>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</si>
  <si>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</si>
  <si>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951 01 05 02 01 00 0000 510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</si>
  <si>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</si>
  <si>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</si>
  <si>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</si>
  <si>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</si>
  <si>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</si>
  <si>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</si>
  <si>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</si>
  <si>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951 01 05 02 00 00 0000 600</t>
  </si>
  <si>
    <t>951 01 05 02 01 00 0000 610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</si>
  <si>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</si>
  <si>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</si>
  <si>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</si>
  <si>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Изменение остатков средств на счетах по учету средств бюджета</t>
  </si>
  <si>
    <t>муниципального образования (городского поселения)</t>
  </si>
  <si>
    <t>951 01 03 01 00 00 0000 700</t>
  </si>
  <si>
    <t>951 01 03 01 00 00 0000 800</t>
  </si>
  <si>
    <t>Иные источники внутреннего финансирования дефицитов бюджетов</t>
  </si>
  <si>
    <t>951 01 06 00 00 00 0000 000</t>
  </si>
  <si>
    <t>Акции и иные формы участия в капитале, находящиеся в государственной и муниципальной собственности</t>
  </si>
  <si>
    <t xml:space="preserve">                                   к решению Думы Усть-Кутского</t>
  </si>
  <si>
    <t xml:space="preserve">                                   муниципального образования</t>
  </si>
  <si>
    <t xml:space="preserve">                                   (городского поселения) </t>
  </si>
  <si>
    <t>951 01 01 00 00 13 0000 710</t>
  </si>
  <si>
    <t>951 01 01 00 00 13 0000 810</t>
  </si>
  <si>
    <t>951 01 02 00 00 13 0000 710</t>
  </si>
  <si>
    <t>951 01 02 00 00 13 0000 810</t>
  </si>
  <si>
    <t>951 01 03 01 00 13 0000 710</t>
  </si>
  <si>
    <t>951 01 03 01 00 13 0000 810</t>
  </si>
  <si>
    <t>951 01 05 02 01 13 0000 510</t>
  </si>
  <si>
    <t>951 01 05 02 01 13 0000 610</t>
  </si>
  <si>
    <t>951 01 06 01 00 13 0000 630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</si>
  <si>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</si>
  <si>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</si>
  <si>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</si>
  <si>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</si>
  <si>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</si>
  <si>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</si>
  <si>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</si>
  <si>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</si>
  <si>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</si>
  <si>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2019 год</t>
  </si>
  <si>
    <t>(тыс.рублей)</t>
  </si>
  <si>
    <t>на плановый период 2019 и 2020 годов</t>
  </si>
  <si>
    <t xml:space="preserve">                                   Приложение № 18</t>
  </si>
  <si>
    <t>2020 год</t>
  </si>
  <si>
    <t xml:space="preserve">                                   от "22" февраля  2018г. №33/6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</si>
</sst>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tabSelected="1" zoomScalePageLayoutView="0" workbookViewId="0" topLeftCell="B1">
      <selection activeCell="D34" sqref="D34"/>
    </sheetView>
  </sheetViews>
  <sheetFormatPr defaultColWidth="3.75390625" defaultRowHeight="12.75"/>
  <cols>
    <col min="1" max="1" width="1.875" style="0" customWidth="1"/>
    <col min="2" max="2" width="80.625" style="0" customWidth="1"/>
    <col min="3" max="3" width="29.00390625" style="0" customWidth="1"/>
    <col min="4" max="5" width="10.75390625" style="0" customWidth="1"/>
  </cols>
  <sheetData>
    <row r="1" spans="1:5" ht="12" customHeight="1">
      <c r="A1" s="13"/>
      <c r="B1" s="13"/>
      <c r="C1" s="36" t="s">
        <v>67</v>
      </c>
      <c r="D1" s="36"/>
      <c r="E1" s="36"/>
    </row>
    <row r="2" spans="1:5" ht="12" customHeight="1">
      <c r="A2" s="3"/>
      <c r="B2" s="14"/>
      <c r="C2" s="36" t="s">
        <v>43</v>
      </c>
      <c r="D2" s="36"/>
      <c r="E2" s="36"/>
    </row>
    <row r="3" spans="1:5" ht="12" customHeight="1">
      <c r="A3" s="3"/>
      <c r="B3" s="14"/>
      <c r="C3" s="35" t="s">
        <v>44</v>
      </c>
      <c r="D3" s="35"/>
      <c r="E3" s="35"/>
    </row>
    <row r="4" spans="1:5" ht="12" customHeight="1">
      <c r="A4" s="3"/>
      <c r="B4" s="14"/>
      <c r="C4" s="36" t="s">
        <v>45</v>
      </c>
      <c r="D4" s="36"/>
      <c r="E4" s="36"/>
    </row>
    <row r="5" spans="1:5" ht="12" customHeight="1">
      <c r="A5" s="1"/>
      <c r="B5" s="15"/>
      <c r="C5" s="37" t="s">
        <v>69</v>
      </c>
      <c r="D5" s="37"/>
      <c r="E5" s="37"/>
    </row>
    <row r="6" spans="1:5" ht="15.75" customHeight="1">
      <c r="A6" s="1"/>
      <c r="B6" s="15"/>
      <c r="C6" s="12"/>
      <c r="D6" s="12"/>
      <c r="E6" s="12"/>
    </row>
    <row r="7" spans="1:5" ht="15.75" customHeight="1">
      <c r="A7" s="1"/>
      <c r="B7" s="40" t="s">
        <v>1</v>
      </c>
      <c r="C7" s="40"/>
      <c r="D7" s="40"/>
      <c r="E7" s="40"/>
    </row>
    <row r="8" spans="1:5" ht="15.75" customHeight="1">
      <c r="A8" s="1"/>
      <c r="B8" s="40" t="s">
        <v>2</v>
      </c>
      <c r="C8" s="40"/>
      <c r="D8" s="40"/>
      <c r="E8" s="40"/>
    </row>
    <row r="9" spans="1:5" ht="15.75" customHeight="1">
      <c r="A9" s="1"/>
      <c r="B9" s="40" t="s">
        <v>37</v>
      </c>
      <c r="C9" s="40"/>
      <c r="D9" s="40"/>
      <c r="E9" s="40"/>
    </row>
    <row r="10" spans="1:5" ht="16.5" customHeight="1">
      <c r="A10" s="1"/>
      <c r="B10" s="40" t="s">
        <v>66</v>
      </c>
      <c r="C10" s="40"/>
      <c r="D10" s="40"/>
      <c r="E10" s="40"/>
    </row>
    <row r="11" spans="1:5" ht="20.25" customHeight="1">
      <c r="A11" s="49" t="s">
        <v>65</v>
      </c>
      <c r="B11" s="49"/>
      <c r="C11" s="49"/>
      <c r="D11" s="49"/>
      <c r="E11" s="49"/>
    </row>
    <row r="12" spans="1:5" ht="9.75" customHeight="1">
      <c r="A12" s="38"/>
      <c r="B12" s="41" t="s">
        <v>0</v>
      </c>
      <c r="C12" s="43" t="s">
        <v>3</v>
      </c>
      <c r="D12" s="47" t="s">
        <v>64</v>
      </c>
      <c r="E12" s="45" t="s">
        <v>68</v>
      </c>
    </row>
    <row r="13" spans="1:5" ht="21" customHeight="1">
      <c r="A13" s="39"/>
      <c r="B13" s="42"/>
      <c r="C13" s="44"/>
      <c r="D13" s="48"/>
      <c r="E13" s="46"/>
    </row>
    <row r="14" spans="1:5" ht="18" customHeight="1">
      <c r="A14" s="2"/>
      <c r="B14" s="10" t="s">
        <v>5</v>
      </c>
      <c r="C14" s="4" t="s">
        <v>4</v>
      </c>
      <c r="D14" s="24">
        <f>+D15+D20+D25+D30+D39</f>
        <v>24245.4</v>
      </c>
      <c r="E14" s="25">
        <f>+E15+E20+E25+E30+E39</f>
        <v>3335.699999999997</v>
      </c>
    </row>
    <row r="15" spans="1:5" ht="29.25" customHeight="1">
      <c r="A15" s="2"/>
      <c r="B15" s="10" t="s">
        <v>6</v>
      </c>
      <c r="C15" s="4" t="s">
        <v>7</v>
      </c>
      <c r="D15" s="26">
        <f>+D16-D18</f>
        <v>0</v>
      </c>
      <c r="E15" s="27">
        <f>+E16-E18</f>
        <v>0</v>
      </c>
    </row>
    <row r="16" spans="1:5" ht="25.5" customHeight="1">
      <c r="A16" s="2"/>
      <c r="B16" s="5" t="s">
        <v>8</v>
      </c>
      <c r="C16" s="6" t="s">
        <v>7</v>
      </c>
      <c r="D16" s="26">
        <f>+D17</f>
        <v>0</v>
      </c>
      <c r="E16" s="27">
        <f>+E17</f>
        <v>0</v>
      </c>
    </row>
    <row r="17" spans="1:5" ht="25.5" customHeight="1">
      <c r="A17" s="2"/>
      <c r="B17" s="21" t="s">
        <v>55</v>
      </c>
      <c r="C17" s="17" t="s">
        <v>46</v>
      </c>
      <c r="D17" s="26"/>
      <c r="E17" s="27"/>
    </row>
    <row r="18" spans="1:5" ht="25.5" customHeight="1">
      <c r="A18" s="2"/>
      <c r="B18" s="5" t="s">
        <v>9</v>
      </c>
      <c r="C18" s="6" t="s">
        <v>10</v>
      </c>
      <c r="D18" s="26">
        <f>+D19</f>
        <v>0</v>
      </c>
      <c r="E18" s="27">
        <f>+E19</f>
        <v>0</v>
      </c>
    </row>
    <row r="19" spans="1:5" ht="25.5" customHeight="1">
      <c r="A19" s="2"/>
      <c r="B19" s="21" t="s">
        <v>56</v>
      </c>
      <c r="C19" s="17" t="s">
        <v>47</v>
      </c>
      <c r="D19" s="26"/>
      <c r="E19" s="27"/>
    </row>
    <row r="20" spans="1:5" ht="18" customHeight="1">
      <c r="A20" s="7"/>
      <c r="B20" s="11" t="s">
        <v>11</v>
      </c>
      <c r="C20" s="8" t="s">
        <v>12</v>
      </c>
      <c r="D20" s="28">
        <f>+D21+D23</f>
        <v>24245.4</v>
      </c>
      <c r="E20" s="29">
        <f>+E21+E23</f>
        <v>3335.699999999997</v>
      </c>
    </row>
    <row r="21" spans="1:5" ht="25.5" customHeight="1">
      <c r="A21" s="7"/>
      <c r="B21" s="5" t="s">
        <v>13</v>
      </c>
      <c r="C21" s="6" t="s">
        <v>14</v>
      </c>
      <c r="D21" s="30">
        <f>+D22</f>
        <v>43691.5</v>
      </c>
      <c r="E21" s="31">
        <f>+E22</f>
        <v>47027.2</v>
      </c>
    </row>
    <row r="22" spans="1:5" ht="25.5" customHeight="1">
      <c r="A22" s="7"/>
      <c r="B22" s="21" t="s">
        <v>57</v>
      </c>
      <c r="C22" s="17" t="s">
        <v>48</v>
      </c>
      <c r="D22" s="30">
        <f>44431.5-740</f>
        <v>43691.5</v>
      </c>
      <c r="E22" s="31">
        <f>47767.2-740</f>
        <v>47027.2</v>
      </c>
    </row>
    <row r="23" spans="1:5" ht="25.5" customHeight="1">
      <c r="A23" s="7"/>
      <c r="B23" s="5" t="s">
        <v>15</v>
      </c>
      <c r="C23" s="6" t="s">
        <v>16</v>
      </c>
      <c r="D23" s="30">
        <f>+D24</f>
        <v>-19446.1</v>
      </c>
      <c r="E23" s="31">
        <f>+E24</f>
        <v>-43691.5</v>
      </c>
    </row>
    <row r="24" spans="1:5" ht="25.5" customHeight="1">
      <c r="A24" s="7"/>
      <c r="B24" s="21" t="s">
        <v>58</v>
      </c>
      <c r="C24" s="17" t="s">
        <v>49</v>
      </c>
      <c r="D24" s="30">
        <f>-20186.1+360+380</f>
        <v>-19446.1</v>
      </c>
      <c r="E24" s="31">
        <f>-44431.5+740</f>
        <v>-43691.5</v>
      </c>
    </row>
    <row r="25" spans="1:5" ht="25.5" customHeight="1">
      <c r="A25" s="7"/>
      <c r="B25" s="11" t="s">
        <v>17</v>
      </c>
      <c r="C25" s="8" t="s">
        <v>18</v>
      </c>
      <c r="D25" s="28">
        <f>+D26+D28</f>
        <v>0</v>
      </c>
      <c r="E25" s="25">
        <f>+E26+E28</f>
        <v>0</v>
      </c>
    </row>
    <row r="26" spans="1:5" ht="25.5" customHeight="1">
      <c r="A26" s="7"/>
      <c r="B26" s="5" t="s">
        <v>19</v>
      </c>
      <c r="C26" s="6" t="s">
        <v>38</v>
      </c>
      <c r="D26" s="30">
        <f>+D27</f>
        <v>0</v>
      </c>
      <c r="E26" s="31">
        <f>+E27</f>
        <v>0</v>
      </c>
    </row>
    <row r="27" spans="1:5" ht="25.5" customHeight="1">
      <c r="A27" s="7"/>
      <c r="B27" s="21" t="s">
        <v>59</v>
      </c>
      <c r="C27" s="17" t="s">
        <v>50</v>
      </c>
      <c r="D27" s="30">
        <v>0</v>
      </c>
      <c r="E27" s="31">
        <f>23085-23085</f>
        <v>0</v>
      </c>
    </row>
    <row r="28" spans="1:5" ht="32.25" customHeight="1">
      <c r="A28" s="7"/>
      <c r="B28" s="5" t="s">
        <v>33</v>
      </c>
      <c r="C28" s="6" t="s">
        <v>39</v>
      </c>
      <c r="D28" s="30">
        <f>+D29</f>
        <v>0</v>
      </c>
      <c r="E28" s="31">
        <f>+E29</f>
        <v>0</v>
      </c>
    </row>
    <row r="29" spans="1:5" ht="25.5" customHeight="1">
      <c r="A29" s="7"/>
      <c r="B29" s="22" t="s">
        <v>60</v>
      </c>
      <c r="C29" s="18" t="s">
        <v>51</v>
      </c>
      <c r="D29" s="32">
        <v>0</v>
      </c>
      <c r="E29" s="31">
        <v>0</v>
      </c>
    </row>
    <row r="30" spans="1:5" ht="18" customHeight="1">
      <c r="A30" s="7"/>
      <c r="B30" s="10" t="s">
        <v>36</v>
      </c>
      <c r="C30" s="4" t="s">
        <v>25</v>
      </c>
      <c r="D30" s="26">
        <f>+D31+D35</f>
        <v>0</v>
      </c>
      <c r="E30" s="27">
        <f>+E31+E35</f>
        <v>0</v>
      </c>
    </row>
    <row r="31" spans="1:5" ht="12.75" customHeight="1">
      <c r="A31" s="7"/>
      <c r="B31" s="5" t="s">
        <v>20</v>
      </c>
      <c r="C31" s="6" t="s">
        <v>26</v>
      </c>
      <c r="D31" s="26">
        <f aca="true" t="shared" si="0" ref="D31:E33">+D32</f>
        <v>-474188</v>
      </c>
      <c r="E31" s="27">
        <f t="shared" si="0"/>
        <v>-460609</v>
      </c>
    </row>
    <row r="32" spans="1:5" ht="12.75" customHeight="1">
      <c r="A32" s="7"/>
      <c r="B32" s="5" t="s">
        <v>21</v>
      </c>
      <c r="C32" s="9" t="s">
        <v>27</v>
      </c>
      <c r="D32" s="26">
        <f t="shared" si="0"/>
        <v>-474188</v>
      </c>
      <c r="E32" s="27">
        <f t="shared" si="0"/>
        <v>-460609</v>
      </c>
    </row>
    <row r="33" spans="2:5" ht="12.75" customHeight="1">
      <c r="B33" s="5" t="s">
        <v>22</v>
      </c>
      <c r="C33" s="9" t="s">
        <v>23</v>
      </c>
      <c r="D33" s="26">
        <f t="shared" si="0"/>
        <v>-474188</v>
      </c>
      <c r="E33" s="27">
        <f t="shared" si="0"/>
        <v>-460609</v>
      </c>
    </row>
    <row r="34" spans="2:5" ht="15" customHeight="1">
      <c r="B34" s="21" t="s">
        <v>62</v>
      </c>
      <c r="C34" s="19" t="s">
        <v>52</v>
      </c>
      <c r="D34" s="26">
        <f>-(+D21+D26+430496.5)</f>
        <v>-474188</v>
      </c>
      <c r="E34" s="27">
        <f>-(+E21+E26+413581.8)</f>
        <v>-460609</v>
      </c>
    </row>
    <row r="35" spans="2:5" ht="15" customHeight="1">
      <c r="B35" s="5" t="s">
        <v>24</v>
      </c>
      <c r="C35" s="6" t="s">
        <v>28</v>
      </c>
      <c r="D35" s="26">
        <f aca="true" t="shared" si="1" ref="D35:E37">+D36</f>
        <v>474188</v>
      </c>
      <c r="E35" s="27">
        <f t="shared" si="1"/>
        <v>460609</v>
      </c>
    </row>
    <row r="36" spans="2:5" ht="15" customHeight="1">
      <c r="B36" s="5" t="s">
        <v>29</v>
      </c>
      <c r="C36" s="9" t="s">
        <v>31</v>
      </c>
      <c r="D36" s="26">
        <f t="shared" si="1"/>
        <v>474188</v>
      </c>
      <c r="E36" s="27">
        <f t="shared" si="1"/>
        <v>460609</v>
      </c>
    </row>
    <row r="37" spans="2:5" ht="15" customHeight="1">
      <c r="B37" s="5" t="s">
        <v>30</v>
      </c>
      <c r="C37" s="9" t="s">
        <v>32</v>
      </c>
      <c r="D37" s="26">
        <f t="shared" si="1"/>
        <v>474188</v>
      </c>
      <c r="E37" s="27">
        <f t="shared" si="1"/>
        <v>460609</v>
      </c>
    </row>
    <row r="38" spans="2:5" ht="15" customHeight="1">
      <c r="B38" s="22" t="s">
        <v>61</v>
      </c>
      <c r="C38" s="19" t="s">
        <v>53</v>
      </c>
      <c r="D38" s="26">
        <f>+(-D23)+(-D28)+454741.9</f>
        <v>474188</v>
      </c>
      <c r="E38" s="27">
        <f>+(-E23)+(-E28)+416917.5</f>
        <v>460609</v>
      </c>
    </row>
    <row r="39" spans="2:5" ht="25.5" customHeight="1">
      <c r="B39" s="10" t="s">
        <v>40</v>
      </c>
      <c r="C39" s="16" t="s">
        <v>41</v>
      </c>
      <c r="D39" s="26">
        <f>+D40</f>
        <v>0</v>
      </c>
      <c r="E39" s="27">
        <f>+E40</f>
        <v>0</v>
      </c>
    </row>
    <row r="40" spans="2:5" ht="25.5">
      <c r="B40" s="5" t="s">
        <v>42</v>
      </c>
      <c r="C40" s="17" t="s">
        <v>41</v>
      </c>
      <c r="D40" s="26">
        <f>+D41</f>
        <v>0</v>
      </c>
      <c r="E40" s="27">
        <f>+E41</f>
        <v>0</v>
      </c>
    </row>
    <row r="41" spans="2:5" ht="25.5">
      <c r="B41" s="5" t="s">
        <v>34</v>
      </c>
      <c r="C41" s="6" t="s">
        <v>35</v>
      </c>
      <c r="D41" s="26">
        <v>0</v>
      </c>
      <c r="E41" s="25">
        <v>0</v>
      </c>
    </row>
    <row r="42" spans="2:5" ht="25.5">
      <c r="B42" s="23" t="s">
        <v>63</v>
      </c>
      <c r="C42" s="20" t="s">
        <v>54</v>
      </c>
      <c r="D42" s="33">
        <v>0</v>
      </c>
      <c r="E42" s="34">
        <v>0</v>
      </c>
    </row>
  </sheetData>
  <sheetProtection/>
  <mergeCells count="14">
    <mergeCell ref="A11:E11"/>
    <mergeCell ref="B9:E9"/>
    <mergeCell ref="B8:E8"/>
    <mergeCell ref="B10:E10"/>
    <mergeCell ref="C1:E1"/>
    <mergeCell ref="C2:E2"/>
    <mergeCell ref="C4:E4"/>
    <mergeCell ref="C5:E5"/>
    <mergeCell ref="A12:A13"/>
    <mergeCell ref="B7:E7"/>
    <mergeCell ref="B12:B13"/>
    <mergeCell ref="C12:C13"/>
    <mergeCell ref="E12:E13"/>
    <mergeCell ref="D12:D13"/>
  </mergeCells>
  <printOptions/>
  <pageMargins left="0.3937007874015748" right="0.1968503937007874" top="0.2362204724409449" bottom="0.35433070866141736" header="0.1968503937007874" footer="0.1968503937007874"/>
  <pageSetup fitToHeight="1" fitToWidth="1" horizontalDpi="1200" verticalDpi="1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2017-11-14T05:06:12Z</cp:lastPrinted>
  <dcterms:created xsi:type="dcterms:W3CDTF">2003-12-05T21:14:57Z</dcterms:created>
  <dcterms:modified xsi:type="dcterms:W3CDTF">2018-03-16T08:41:40Z</dcterms:modified>
  <cp:category/>
  <cp:version/>
  <cp:contentType/>
  <cp:contentStatus/>
</cp:coreProperties>
</file>