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23250" windowHeight="12600"/>
  </bookViews>
  <sheets>
    <sheet name="2022" sheetId="1" r:id="rId1"/>
  </sheets>
  <definedNames>
    <definedName name="_xlnm.Print_Area" localSheetId="0">'2022'!$A$1:$D$69</definedName>
  </definedNames>
  <calcPr calcId="145621"/>
</workbook>
</file>

<file path=xl/calcChain.xml><?xml version="1.0" encoding="utf-8"?>
<calcChain xmlns="http://schemas.openxmlformats.org/spreadsheetml/2006/main">
  <c r="D44" i="1" l="1"/>
  <c r="D49" i="1"/>
  <c r="D60" i="1"/>
  <c r="D38" i="1"/>
  <c r="D58" i="1"/>
  <c r="D57" i="1"/>
  <c r="D62" i="1"/>
  <c r="D39" i="1"/>
  <c r="D13" i="1" l="1"/>
  <c r="D54" i="1" l="1"/>
  <c r="D43" i="1" s="1"/>
  <c r="D28" i="1" l="1"/>
  <c r="D26" i="1"/>
  <c r="D24" i="1"/>
  <c r="D21" i="1"/>
  <c r="D19" i="1" s="1"/>
  <c r="D14" i="1"/>
  <c r="D12" i="1"/>
  <c r="D42" i="1" l="1"/>
  <c r="D69" i="1" s="1"/>
</calcChain>
</file>

<file path=xl/sharedStrings.xml><?xml version="1.0" encoding="utf-8"?>
<sst xmlns="http://schemas.openxmlformats.org/spreadsheetml/2006/main" count="129" uniqueCount="115">
  <si>
    <t>Приложение № 1</t>
  </si>
  <si>
    <t>к решению Думы Усть-Кутского</t>
  </si>
  <si>
    <t>муниципального образования</t>
  </si>
  <si>
    <t>(городского поселения)</t>
  </si>
  <si>
    <t xml:space="preserve">Прогнозируемые доходы бюджета Усть-Кутского муниципального образования (городского поселения) по классификации доходов бюджетов Российской Федерации на 2022 год                                                                                                                                                      </t>
  </si>
  <si>
    <t>(тыс.рублей)</t>
  </si>
  <si>
    <t>Код бюджетной классификации Российской Федерации</t>
  </si>
  <si>
    <t xml:space="preserve">Сумма </t>
  </si>
  <si>
    <t>доходов  бюджета</t>
  </si>
  <si>
    <t>НАЛОГИ НА ПРИБЫЛЬ, ДОХОДЫ</t>
  </si>
  <si>
    <t>1 01 00000 00 0000 000</t>
  </si>
  <si>
    <t>Налог на доходы физических лиц</t>
  </si>
  <si>
    <t>1 01 02000 01 0000 110</t>
  </si>
  <si>
    <t>АКЦИЗЫ</t>
  </si>
  <si>
    <t>1 03 02200 01 0000 110</t>
  </si>
  <si>
    <t>1 03 02230 01 0000 110</t>
  </si>
  <si>
    <t>1 03 02240 01 0000 110</t>
  </si>
  <si>
    <t>1 03 02250 01 0000 110</t>
  </si>
  <si>
    <t>1 03 02260 01 0000 110</t>
  </si>
  <si>
    <t>НАЛОГИ НА ИМУЩЕСТВО</t>
  </si>
  <si>
    <t>1 06 00000 00 0000 000</t>
  </si>
  <si>
    <t>1 06 01030 13 0000 110</t>
  </si>
  <si>
    <t>ЗЕМЕЛЬНЫЙ НАЛОГ</t>
  </si>
  <si>
    <t>1 06 06000 13 0000 110</t>
  </si>
  <si>
    <t>1 06 06033 13 0000 110</t>
  </si>
  <si>
    <t xml:space="preserve">1 06 06043 13 0000 110   </t>
  </si>
  <si>
    <t>НАЛОГИ НА СОВОКУПНЫЙ ДОХОД</t>
  </si>
  <si>
    <t>1 05 00000 00 0000 000</t>
  </si>
  <si>
    <t>1 05 03010 01 0000 110</t>
  </si>
  <si>
    <t>ГОСУДАРСТВЕННАЯ ПОШЛИНА</t>
  </si>
  <si>
    <t xml:space="preserve">1 08 00000 00 0000 110 </t>
  </si>
  <si>
    <t>1 08 07175 01 0000 110</t>
  </si>
  <si>
    <t>1 11 00000 00 0000 000</t>
  </si>
  <si>
    <t xml:space="preserve">1 11 05013 13 0000 120        </t>
  </si>
  <si>
    <t xml:space="preserve">1 11 05025 13 0000 120        </t>
  </si>
  <si>
    <t>1 11 05075 13 0000 120</t>
  </si>
  <si>
    <t>1 11 09045 13 1000 120</t>
  </si>
  <si>
    <t>1 14 02053 13 1000 410</t>
  </si>
  <si>
    <t>1 14 06013 13 1000 430</t>
  </si>
  <si>
    <t>1 14 06313 13 1000 430</t>
  </si>
  <si>
    <t>1 13 01995 13 0000 130</t>
  </si>
  <si>
    <t>1 13 02065 13 0000 130</t>
  </si>
  <si>
    <t>1 16 11064 01 0000 140</t>
  </si>
  <si>
    <t>1 16 02020 02 0000 140</t>
  </si>
  <si>
    <t>1 16 01074 13 0000 140</t>
  </si>
  <si>
    <t>ВСЕГО НАЛОГОВЫЕ И НЕНАЛОГОВЫЕ ДОХОДЫ</t>
  </si>
  <si>
    <t>000</t>
  </si>
  <si>
    <t>1 00 00000 00 0000 000</t>
  </si>
  <si>
    <t>БЕЗВОЗМЕЗДНЫЕ ПОСТУПЛЕНИЯ</t>
  </si>
  <si>
    <t>2 00 00000 00 0000 000</t>
  </si>
  <si>
    <t>2 02 16001 13 0000 150</t>
  </si>
  <si>
    <t>2 02 25023 13 0000 150</t>
  </si>
  <si>
    <t>Субсидии бюджетам городских поселений на реализацию программ формирования современной городской среды</t>
  </si>
  <si>
    <t>2 02 25555 13 0000 150</t>
  </si>
  <si>
    <t>2 02 29999 13 0000 150</t>
  </si>
  <si>
    <t>2 02 30024 13 0000 150</t>
  </si>
  <si>
    <t>2 02 49999 13 0000 150</t>
  </si>
  <si>
    <t>ИТОГО ДОХОДОВ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</si>
  <si>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</si>
  <si>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</si>
  <si>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</si>
  <si>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</si>
  <si>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</si>
  <si>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</si>
  <si>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</si>
  <si>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Единый сельскохозяйственный налог</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</si>
  <si>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</si>
  <si>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</si>
  <si>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</si>
  <si>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</si>
  <si>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составляющего казну городских поселений (за исключением земельных участков)</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</si>
  <si>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</si>
  <si>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</si>
  <si>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</si>
  <si>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</si>
  <si>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Прочие доходы от оказания платных услуг (работ) получателями средств бюджетов городских поселений</t>
  </si>
  <si>
    <t>Доходы, поступающие в порядке возмещения расходов, понесенных в связи с эксплуатацией имущества городских поселений</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</si>
  <si>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</si>
  <si>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</si>
  <si>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</si>
  <si>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Дотация бюджетам городских поселений на выравнивание уровня бюджетной обеспеченности (за счет средств района)</t>
  </si>
  <si>
    <t>Субсидии бюджетам городских поселений на мероприятия по переселению граждан из ветхого и аварийного жилья в зоне Байкало-Амурской магистрали</t>
  </si>
  <si>
    <t>Субсидии местным бюджетам на обеспечение жильем граждан, проживающих в жилых помещениях, признанных непригодными для проживания, расположенных в зане БАМа за счет средств областного бюджета</t>
  </si>
  <si>
    <t>Субсидии на реализацию мероприятий перечня проектов народных инициатив</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</si>
  <si>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сфере водоснабжения и водоотведения)</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</si>
  <si>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в области регулирования тарифов на товары и услуги организаций коммунального комплекса).</t>
  </si>
  <si>
    <t>Прочие межбюджетные трансферты (дорожный фонд ) РБ</t>
  </si>
  <si>
    <t>Прочие межбюджетные трансферты (стр-во ВЛ для ООО "ИНК") РБ</t>
  </si>
  <si>
    <t>Прочие межбюджетные трансферты (комфортная среда) РБ</t>
  </si>
  <si>
    <t>Прочие межбюджетные трансферты (ремонт освещения) РБ</t>
  </si>
  <si>
    <t>Прочие межбюджетные трансферты (ремонт а/дороги гор.кладбище) РБ</t>
  </si>
  <si>
    <t>Иные МБТ на создание комфортной городской среды в малых городах и исторических поселениях-победителяхВсероссийского конкурса лучших проектов создания комфортной городской среды (ФБ+ОБ)</t>
  </si>
  <si>
    <t>Субвенции бюджетам городских поселений на выполнение передаваемых полномочий субъектов Российской Федерации (на осуществление  отдельных областных государственных полномочий по определению перечня должностных лиц органовместного самоуправления уполномоченных составлять протоколы об административных правонарушениях, предусмотренных отдельными законами ИО об адм.ответ-ти)</t>
  </si>
  <si>
    <t xml:space="preserve">Наименование </t>
  </si>
  <si>
    <t xml:space="preserve">главного администратора доходов </t>
  </si>
  <si>
    <t>2 02 45424 13 0000 150</t>
  </si>
  <si>
    <t>2 02 25065 13 0000 150</t>
  </si>
  <si>
    <t>2 02 25497 13 0000 150</t>
  </si>
  <si>
    <t>Прочие безвозмездные поступления в бюджеты городских поселений</t>
  </si>
  <si>
    <t>Субсидии бюджетам городских поселений  на обеспечение развития и укрепления материально-технической базы домов культуры в населенных пунктах с числом жителей до 50 тысяч человек</t>
  </si>
  <si>
    <t xml:space="preserve">Субсидии местным бюджетам на реализацию мероприятий по обеспечению жильем молодых семей </t>
  </si>
  <si>
    <t>2 07 05030 13 0000 150</t>
  </si>
  <si>
    <t>Субсидии бюджетам городских поселений на  реализацию  государственных программ субъектов Российской Федерации в области использования и охраны водных объектов</t>
  </si>
  <si>
    <t>Прочие межбюджетные трансферты (в целях софинансирования расходных обязательств, возникающих при выполнении полномочий органа местного самоуправления поселения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РБ</t>
  </si>
  <si>
    <t>2 02 27389 13 0000 150</t>
  </si>
  <si>
    <t>Субсидии бюджетам городских поселений на софинансирование капитальных вложений в объекты государственной (муниципальной) собственности в рамках развития инфраструктуры дорожного хозяйства</t>
  </si>
  <si>
    <t>Прочие доходы от компенсации затрат бюджетов городских поселений</t>
  </si>
  <si>
    <t>1 13 02995 13 0000 130</t>
  </si>
  <si>
    <t>2 02 20077 13 0000 150</t>
  </si>
  <si>
    <t xml:space="preserve">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проектов(Котельная на биотопливе в районе п. РЭБ г. Усть-Кут) </t>
  </si>
  <si>
    <t>Субсидии местным бюджетам на реализацию мероприятий по проектированию, строительству, реконструкции, техническому перевооружению, капитальному ремонту объектов коммунальной инфраструктуры, а также технологическому присоединению к сетям инженерно-технического обеспечения,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проектов(Комплексные очистные сооружения в г. Усть-Кут)</t>
  </si>
  <si>
    <t>Прочие межбюджетные трансферты (ремонт дорог, приобретение техники) РБ</t>
  </si>
  <si>
    <t>Субсидии местным бюджетам на строительство генерирующих объектов на основе возобновляемых источников энергии,модернизацию и реконструкцию существующих объектов, вырабатывающих тепловую и электрическую энергию с использованием высокоэффективного энергогенерирующего оборудования с альтернативными источниками энергии, и на содействие развитию и модернизации электроэнергетики в Иркутской области</t>
  </si>
  <si>
    <t>Субсидии местным бюджетам на мероприятия по улучшению жилищных условий молодых семей</t>
  </si>
  <si>
    <t>от 26.10.2022 г. № 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</si>
</sst>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0"/>
      <name val="Arial Cyr"/>
      <charset val="204"/>
    </font>
    <font>
      <sz val="10"/>
      <name val="Arial"/>
      <family val="2"/>
      <charset val="204"/>
    </font>
    <font>
      <sz val="12"/>
      <name val="Times New Roman"/>
      <family val="1"/>
      <charset val="204"/>
    </font>
    <font>
      <sz val="11"/>
      <name val="Courier New"/>
      <family val="3"/>
      <charset val="204"/>
    </font>
    <font>
      <sz val="11"/>
      <name val="Arial Cyr"/>
      <charset val="204"/>
    </font>
    <font>
      <sz val="12"/>
      <name val="Arial"/>
      <family val="2"/>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s>
  <cellStyleXfs count="1">
    <xf numFmtId="0" fontId="0" fillId="0" borderId="0"/>
  </cellStyleXfs>
  <cellXfs count="40">
    <xf numFmtId="0" fontId="0" fillId="0" borderId="0" xfId="0"/>
    <xf numFmtId="0" fontId="0" fillId="0" borderId="0" xfId="0" applyAlignment="1"/>
    <xf numFmtId="0" fontId="0" fillId="0" borderId="0" xfId="0" applyAlignment="1">
      <alignment wrapText="1"/>
    </xf>
    <xf numFmtId="4" fontId="0" fillId="0" borderId="0" xfId="0" applyNumberFormat="1"/>
    <xf numFmtId="4" fontId="0" fillId="0" borderId="0" xfId="0" applyNumberFormat="1" applyAlignment="1">
      <alignment wrapText="1"/>
    </xf>
    <xf numFmtId="164" fontId="0" fillId="0" borderId="0" xfId="0" applyNumberFormat="1"/>
    <xf numFmtId="0" fontId="1" fillId="0" borderId="0" xfId="0" applyFont="1" applyAlignment="1"/>
    <xf numFmtId="0" fontId="1" fillId="0" borderId="0" xfId="0" applyFont="1" applyFill="1" applyAlignment="1"/>
    <xf numFmtId="0" fontId="2" fillId="0" borderId="0" xfId="0" applyFont="1"/>
    <xf numFmtId="0" fontId="3" fillId="0" borderId="0" xfId="0" applyFont="1" applyBorder="1" applyAlignment="1"/>
    <xf numFmtId="0" fontId="4" fillId="0" borderId="0" xfId="0" applyFont="1"/>
    <xf numFmtId="0" fontId="3" fillId="0" borderId="0" xfId="0" applyFont="1" applyAlignment="1"/>
    <xf numFmtId="0" fontId="3" fillId="0" borderId="0" xfId="0" applyFont="1" applyAlignment="1" applyProtection="1">
      <protection locked="0"/>
    </xf>
    <xf numFmtId="3" fontId="3" fillId="0" borderId="1" xfId="0" applyNumberFormat="1" applyFont="1" applyFill="1" applyBorder="1" applyAlignment="1">
      <alignment horizontal="center" vertical="center" wrapText="1"/>
    </xf>
    <xf numFmtId="0" fontId="3" fillId="0" borderId="1" xfId="0" applyFont="1" applyBorder="1" applyAlignment="1">
      <alignment horizontal="center"/>
    </xf>
    <xf numFmtId="0" fontId="3" fillId="0" borderId="1" xfId="0" applyFont="1" applyBorder="1" applyAlignment="1">
      <alignment horizontal="left"/>
    </xf>
    <xf numFmtId="0" fontId="3" fillId="0" borderId="1" xfId="0" applyFont="1" applyBorder="1" applyAlignment="1">
      <alignment horizontal="left" vertical="justify" wrapText="1"/>
    </xf>
    <xf numFmtId="164" fontId="3" fillId="0" borderId="1" xfId="0" applyNumberFormat="1" applyFont="1" applyFill="1" applyBorder="1" applyAlignment="1">
      <alignment horizontal="right"/>
    </xf>
    <xf numFmtId="0" fontId="3"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wrapText="1"/>
    </xf>
    <xf numFmtId="164" fontId="3" fillId="0" borderId="1" xfId="0" applyNumberFormat="1" applyFont="1" applyFill="1" applyBorder="1" applyAlignment="1">
      <alignment horizontal="right" wrapText="1"/>
    </xf>
    <xf numFmtId="0" fontId="3" fillId="0" borderId="1" xfId="0" applyFont="1" applyFill="1" applyBorder="1" applyAlignment="1">
      <alignment horizontal="left"/>
    </xf>
    <xf numFmtId="3" fontId="3" fillId="0" borderId="1" xfId="0" applyNumberFormat="1" applyFont="1" applyFill="1" applyBorder="1" applyAlignment="1">
      <alignment horizontal="left"/>
    </xf>
    <xf numFmtId="164" fontId="3" fillId="2" borderId="1" xfId="0" applyNumberFormat="1" applyFont="1" applyFill="1" applyBorder="1" applyAlignment="1">
      <alignment horizontal="right" wrapText="1"/>
    </xf>
    <xf numFmtId="164" fontId="3" fillId="0" borderId="1" xfId="0" applyNumberFormat="1" applyFont="1" applyBorder="1" applyAlignment="1">
      <alignment horizontal="right"/>
    </xf>
    <xf numFmtId="49" fontId="3" fillId="0" borderId="1" xfId="0" applyNumberFormat="1" applyFont="1" applyFill="1" applyBorder="1" applyAlignment="1">
      <alignment horizontal="left" vertical="justify"/>
    </xf>
    <xf numFmtId="0" fontId="3" fillId="0" borderId="1" xfId="0" applyFont="1" applyFill="1" applyBorder="1" applyAlignment="1">
      <alignment horizontal="left" vertical="top"/>
    </xf>
    <xf numFmtId="164" fontId="3" fillId="2" borderId="1" xfId="0" applyNumberFormat="1" applyFont="1" applyFill="1" applyBorder="1" applyAlignment="1">
      <alignment horizontal="right"/>
    </xf>
    <xf numFmtId="3" fontId="3" fillId="0" borderId="2" xfId="0" applyNumberFormat="1" applyFont="1" applyFill="1" applyBorder="1" applyAlignment="1">
      <alignment horizontal="left"/>
    </xf>
    <xf numFmtId="0" fontId="3" fillId="0" borderId="2" xfId="0" applyFont="1" applyFill="1" applyBorder="1" applyAlignment="1">
      <alignment horizontal="left"/>
    </xf>
    <xf numFmtId="164" fontId="3" fillId="2" borderId="2" xfId="0" applyNumberFormat="1" applyFont="1" applyFill="1" applyBorder="1" applyAlignment="1">
      <alignment horizontal="right" wrapText="1"/>
    </xf>
    <xf numFmtId="0" fontId="3" fillId="0" borderId="0" xfId="0" applyFont="1" applyAlignment="1">
      <alignment wrapText="1"/>
    </xf>
    <xf numFmtId="0" fontId="3" fillId="0" borderId="0" xfId="0" applyFont="1" applyBorder="1" applyAlignment="1"/>
    <xf numFmtId="0" fontId="3" fillId="0" borderId="0" xfId="0" applyFont="1" applyAlignment="1"/>
    <xf numFmtId="0" fontId="4" fillId="0" borderId="0" xfId="0" applyFont="1" applyAlignment="1"/>
    <xf numFmtId="0" fontId="5" fillId="0" borderId="0" xfId="0" applyFont="1" applyAlignment="1">
      <alignment horizontal="center" wrapText="1"/>
    </xf>
    <xf numFmtId="0" fontId="3" fillId="0" borderId="1" xfId="0" applyFont="1" applyBorder="1" applyAlignment="1">
      <alignment horizontal="center" vertical="center" wrapText="1"/>
    </xf>
    <xf numFmtId="1" fontId="3" fillId="0" borderId="1"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zoomScaleNormal="100" workbookViewId="0">
      <selection activeCell="B10" sqref="B10"/>
    </sheetView>
  </sheetViews>
  <sheetFormatPr defaultRowHeight="12.75" x14ac:dyDescent="0.2"/>
  <cols>
    <col min="1" max="1" width="94" customWidth="1"/>
    <col min="3" max="3" width="30.28515625" customWidth="1"/>
    <col min="4" max="4" width="15.5703125" customWidth="1"/>
    <col min="5" max="5" width="17.85546875" customWidth="1"/>
  </cols>
  <sheetData>
    <row r="1" spans="1:5" ht="15" x14ac:dyDescent="0.25">
      <c r="A1" s="1"/>
      <c r="B1" s="9" t="s">
        <v>0</v>
      </c>
      <c r="C1" s="9"/>
      <c r="D1" s="9"/>
      <c r="E1" s="10"/>
    </row>
    <row r="2" spans="1:5" ht="15" x14ac:dyDescent="0.25">
      <c r="A2" s="1"/>
      <c r="B2" s="9" t="s">
        <v>1</v>
      </c>
      <c r="C2" s="9"/>
      <c r="D2" s="9"/>
      <c r="E2" s="10"/>
    </row>
    <row r="3" spans="1:5" ht="15" x14ac:dyDescent="0.25">
      <c r="A3" s="1"/>
      <c r="B3" s="9" t="s">
        <v>2</v>
      </c>
      <c r="C3" s="9"/>
      <c r="D3" s="9"/>
      <c r="E3" s="10"/>
    </row>
    <row r="4" spans="1:5" ht="15" x14ac:dyDescent="0.25">
      <c r="A4" s="1"/>
      <c r="B4" s="34" t="s">
        <v>3</v>
      </c>
      <c r="C4" s="34"/>
      <c r="D4" s="34"/>
      <c r="E4" s="10"/>
    </row>
    <row r="5" spans="1:5" ht="15" x14ac:dyDescent="0.25">
      <c r="A5" s="1"/>
      <c r="B5" s="35" t="s">
        <v>114</v>
      </c>
      <c r="C5" s="36"/>
      <c r="D5" s="36"/>
      <c r="E5" s="36"/>
    </row>
    <row r="6" spans="1:5" x14ac:dyDescent="0.2">
      <c r="A6" s="1"/>
      <c r="B6" s="1"/>
      <c r="C6" s="1"/>
      <c r="D6" s="2"/>
    </row>
    <row r="7" spans="1:5" ht="33.75" customHeight="1" x14ac:dyDescent="0.2">
      <c r="A7" s="37" t="s">
        <v>4</v>
      </c>
      <c r="B7" s="37"/>
      <c r="C7" s="37"/>
      <c r="D7" s="37"/>
    </row>
    <row r="8" spans="1:5" ht="15" x14ac:dyDescent="0.25">
      <c r="A8" s="11"/>
      <c r="B8" s="11"/>
      <c r="C8" s="12"/>
      <c r="D8" s="11" t="s">
        <v>5</v>
      </c>
    </row>
    <row r="9" spans="1:5" ht="48.6" customHeight="1" x14ac:dyDescent="0.2">
      <c r="A9" s="38" t="s">
        <v>93</v>
      </c>
      <c r="B9" s="39" t="s">
        <v>6</v>
      </c>
      <c r="C9" s="39"/>
      <c r="D9" s="38" t="s">
        <v>7</v>
      </c>
    </row>
    <row r="10" spans="1:5" ht="105" x14ac:dyDescent="0.2">
      <c r="A10" s="38"/>
      <c r="B10" s="13" t="s">
        <v>94</v>
      </c>
      <c r="C10" s="13" t="s">
        <v>8</v>
      </c>
      <c r="D10" s="38"/>
    </row>
    <row r="11" spans="1:5" ht="15" x14ac:dyDescent="0.25">
      <c r="A11" s="14">
        <v>1</v>
      </c>
      <c r="B11" s="14">
        <v>2</v>
      </c>
      <c r="C11" s="14">
        <v>3</v>
      </c>
      <c r="D11" s="14">
        <v>4</v>
      </c>
    </row>
    <row r="12" spans="1:5" ht="15" x14ac:dyDescent="0.25">
      <c r="A12" s="16" t="s">
        <v>9</v>
      </c>
      <c r="B12" s="15">
        <v>182</v>
      </c>
      <c r="C12" s="15" t="s">
        <v>10</v>
      </c>
      <c r="D12" s="17">
        <f>+D13</f>
        <v>273276.7</v>
      </c>
      <c r="E12" s="3"/>
    </row>
    <row r="13" spans="1:5" ht="15" x14ac:dyDescent="0.25">
      <c r="A13" s="16" t="s">
        <v>11</v>
      </c>
      <c r="B13" s="15">
        <v>182</v>
      </c>
      <c r="C13" s="15" t="s">
        <v>12</v>
      </c>
      <c r="D13" s="17">
        <f>243276.7+30000</f>
        <v>273276.7</v>
      </c>
      <c r="E13" s="3"/>
    </row>
    <row r="14" spans="1:5" ht="15" x14ac:dyDescent="0.25">
      <c r="A14" s="16" t="s">
        <v>13</v>
      </c>
      <c r="B14" s="15">
        <v>100</v>
      </c>
      <c r="C14" s="15" t="s">
        <v>14</v>
      </c>
      <c r="D14" s="17">
        <f>+D15+D16+D17+D18</f>
        <v>13930.399999999998</v>
      </c>
      <c r="E14" s="3"/>
    </row>
    <row r="15" spans="1:5" ht="60" x14ac:dyDescent="0.25">
      <c r="A15" s="18" t="s">
        <v>58</v>
      </c>
      <c r="B15" s="15">
        <v>100</v>
      </c>
      <c r="C15" s="15" t="s">
        <v>15</v>
      </c>
      <c r="D15" s="17">
        <v>6298.3</v>
      </c>
      <c r="E15" s="3"/>
    </row>
    <row r="16" spans="1:5" ht="64.5" customHeight="1" x14ac:dyDescent="0.25">
      <c r="A16" s="18" t="s">
        <v>59</v>
      </c>
      <c r="B16" s="15">
        <v>100</v>
      </c>
      <c r="C16" s="15" t="s">
        <v>16</v>
      </c>
      <c r="D16" s="17">
        <v>34.9</v>
      </c>
      <c r="E16" s="3"/>
    </row>
    <row r="17" spans="1:5" ht="60" x14ac:dyDescent="0.25">
      <c r="A17" s="18" t="s">
        <v>60</v>
      </c>
      <c r="B17" s="15">
        <v>100</v>
      </c>
      <c r="C17" s="15" t="s">
        <v>17</v>
      </c>
      <c r="D17" s="17">
        <v>8386.9</v>
      </c>
      <c r="E17" s="3"/>
    </row>
    <row r="18" spans="1:5" ht="60" x14ac:dyDescent="0.25">
      <c r="A18" s="18" t="s">
        <v>61</v>
      </c>
      <c r="B18" s="15">
        <v>100</v>
      </c>
      <c r="C18" s="15" t="s">
        <v>18</v>
      </c>
      <c r="D18" s="17">
        <v>-789.7</v>
      </c>
      <c r="E18" s="3"/>
    </row>
    <row r="19" spans="1:5" ht="15" x14ac:dyDescent="0.25">
      <c r="A19" s="18" t="s">
        <v>19</v>
      </c>
      <c r="B19" s="15">
        <v>182</v>
      </c>
      <c r="C19" s="15" t="s">
        <v>20</v>
      </c>
      <c r="D19" s="17">
        <f>+D20+D21</f>
        <v>46136.2</v>
      </c>
      <c r="E19" s="3"/>
    </row>
    <row r="20" spans="1:5" ht="34.5" customHeight="1" x14ac:dyDescent="0.25">
      <c r="A20" s="18" t="s">
        <v>62</v>
      </c>
      <c r="B20" s="15">
        <v>182</v>
      </c>
      <c r="C20" s="15" t="s">
        <v>21</v>
      </c>
      <c r="D20" s="17">
        <v>7453</v>
      </c>
      <c r="E20" s="3"/>
    </row>
    <row r="21" spans="1:5" ht="15" x14ac:dyDescent="0.25">
      <c r="A21" s="18" t="s">
        <v>22</v>
      </c>
      <c r="B21" s="15">
        <v>182</v>
      </c>
      <c r="C21" s="15" t="s">
        <v>23</v>
      </c>
      <c r="D21" s="17">
        <f>+D22+D23</f>
        <v>38683.199999999997</v>
      </c>
      <c r="E21" s="3"/>
    </row>
    <row r="22" spans="1:5" ht="30" x14ac:dyDescent="0.25">
      <c r="A22" s="18" t="s">
        <v>63</v>
      </c>
      <c r="B22" s="15">
        <v>182</v>
      </c>
      <c r="C22" s="15" t="s">
        <v>24</v>
      </c>
      <c r="D22" s="17">
        <v>31308.2</v>
      </c>
      <c r="E22" s="3"/>
    </row>
    <row r="23" spans="1:5" ht="30" x14ac:dyDescent="0.25">
      <c r="A23" s="18" t="s">
        <v>64</v>
      </c>
      <c r="B23" s="19">
        <v>182</v>
      </c>
      <c r="C23" s="19" t="s">
        <v>25</v>
      </c>
      <c r="D23" s="17">
        <v>7375</v>
      </c>
      <c r="E23" s="3"/>
    </row>
    <row r="24" spans="1:5" ht="15" x14ac:dyDescent="0.25">
      <c r="A24" s="18" t="s">
        <v>26</v>
      </c>
      <c r="B24" s="16">
        <v>182</v>
      </c>
      <c r="C24" s="19" t="s">
        <v>27</v>
      </c>
      <c r="D24" s="17">
        <f>+D25</f>
        <v>5.9</v>
      </c>
      <c r="E24" s="3"/>
    </row>
    <row r="25" spans="1:5" ht="15" x14ac:dyDescent="0.25">
      <c r="A25" s="18" t="s">
        <v>65</v>
      </c>
      <c r="B25" s="16">
        <v>182</v>
      </c>
      <c r="C25" s="19" t="s">
        <v>28</v>
      </c>
      <c r="D25" s="17">
        <v>5.9</v>
      </c>
      <c r="E25" s="3"/>
    </row>
    <row r="26" spans="1:5" ht="15" x14ac:dyDescent="0.25">
      <c r="A26" s="20" t="s">
        <v>29</v>
      </c>
      <c r="B26" s="16">
        <v>952</v>
      </c>
      <c r="C26" s="19" t="s">
        <v>30</v>
      </c>
      <c r="D26" s="17">
        <f>+D27</f>
        <v>33.6</v>
      </c>
      <c r="E26" s="3"/>
    </row>
    <row r="27" spans="1:5" ht="60.75" customHeight="1" x14ac:dyDescent="0.25">
      <c r="A27" s="20" t="s">
        <v>66</v>
      </c>
      <c r="B27" s="19">
        <v>952</v>
      </c>
      <c r="C27" s="19" t="s">
        <v>31</v>
      </c>
      <c r="D27" s="17">
        <v>33.6</v>
      </c>
      <c r="E27" s="3"/>
    </row>
    <row r="28" spans="1:5" ht="30" x14ac:dyDescent="0.25">
      <c r="A28" s="18" t="s">
        <v>67</v>
      </c>
      <c r="B28" s="19">
        <v>952</v>
      </c>
      <c r="C28" s="15" t="s">
        <v>32</v>
      </c>
      <c r="D28" s="26">
        <f>D29+D30+D31+D32</f>
        <v>39958.100000000006</v>
      </c>
      <c r="E28" s="3"/>
    </row>
    <row r="29" spans="1:5" ht="75" x14ac:dyDescent="0.25">
      <c r="A29" s="20" t="s">
        <v>68</v>
      </c>
      <c r="B29" s="19">
        <v>952</v>
      </c>
      <c r="C29" s="21" t="s">
        <v>33</v>
      </c>
      <c r="D29" s="22">
        <v>15494.5</v>
      </c>
      <c r="E29" s="3"/>
    </row>
    <row r="30" spans="1:5" ht="60" x14ac:dyDescent="0.25">
      <c r="A30" s="20" t="s">
        <v>69</v>
      </c>
      <c r="B30" s="19">
        <v>952</v>
      </c>
      <c r="C30" s="21" t="s">
        <v>34</v>
      </c>
      <c r="D30" s="22">
        <v>1171.9000000000001</v>
      </c>
      <c r="E30" s="3"/>
    </row>
    <row r="31" spans="1:5" ht="30" x14ac:dyDescent="0.25">
      <c r="A31" s="20" t="s">
        <v>70</v>
      </c>
      <c r="B31" s="19">
        <v>952</v>
      </c>
      <c r="C31" s="23" t="s">
        <v>35</v>
      </c>
      <c r="D31" s="22">
        <v>13999.9</v>
      </c>
      <c r="E31" s="3"/>
    </row>
    <row r="32" spans="1:5" ht="60" x14ac:dyDescent="0.25">
      <c r="A32" s="20" t="s">
        <v>71</v>
      </c>
      <c r="B32" s="19">
        <v>952</v>
      </c>
      <c r="C32" s="23" t="s">
        <v>36</v>
      </c>
      <c r="D32" s="22">
        <v>9291.7999999999993</v>
      </c>
      <c r="E32" s="3"/>
    </row>
    <row r="33" spans="1:5" ht="75" x14ac:dyDescent="0.25">
      <c r="A33" s="20" t="s">
        <v>72</v>
      </c>
      <c r="B33" s="19">
        <v>952</v>
      </c>
      <c r="C33" s="23" t="s">
        <v>37</v>
      </c>
      <c r="D33" s="22">
        <v>2698.3</v>
      </c>
      <c r="E33" s="3"/>
    </row>
    <row r="34" spans="1:5" ht="45" x14ac:dyDescent="0.25">
      <c r="A34" s="20" t="s">
        <v>73</v>
      </c>
      <c r="B34" s="19">
        <v>952</v>
      </c>
      <c r="C34" s="23" t="s">
        <v>38</v>
      </c>
      <c r="D34" s="22">
        <v>4247.6000000000004</v>
      </c>
      <c r="E34" s="3"/>
    </row>
    <row r="35" spans="1:5" ht="75" x14ac:dyDescent="0.25">
      <c r="A35" s="20" t="s">
        <v>74</v>
      </c>
      <c r="B35" s="19">
        <v>952</v>
      </c>
      <c r="C35" s="23" t="s">
        <v>39</v>
      </c>
      <c r="D35" s="22">
        <v>0</v>
      </c>
      <c r="E35" s="3"/>
    </row>
    <row r="36" spans="1:5" ht="30" x14ac:dyDescent="0.25">
      <c r="A36" s="20" t="s">
        <v>75</v>
      </c>
      <c r="B36" s="19">
        <v>952</v>
      </c>
      <c r="C36" s="23" t="s">
        <v>40</v>
      </c>
      <c r="D36" s="22">
        <v>50</v>
      </c>
      <c r="E36" s="3"/>
    </row>
    <row r="37" spans="1:5" ht="30" x14ac:dyDescent="0.25">
      <c r="A37" s="20" t="s">
        <v>76</v>
      </c>
      <c r="B37" s="19">
        <v>952</v>
      </c>
      <c r="C37" s="23" t="s">
        <v>41</v>
      </c>
      <c r="D37" s="22">
        <v>364.9</v>
      </c>
      <c r="E37" s="3"/>
    </row>
    <row r="38" spans="1:5" ht="15" x14ac:dyDescent="0.25">
      <c r="A38" s="20" t="s">
        <v>106</v>
      </c>
      <c r="B38" s="19">
        <v>952</v>
      </c>
      <c r="C38" s="23" t="s">
        <v>107</v>
      </c>
      <c r="D38" s="22">
        <f>2394.5+32833.1</f>
        <v>35227.599999999999</v>
      </c>
      <c r="E38" s="3"/>
    </row>
    <row r="39" spans="1:5" ht="43.5" customHeight="1" x14ac:dyDescent="0.25">
      <c r="A39" s="18" t="s">
        <v>77</v>
      </c>
      <c r="B39" s="19">
        <v>952</v>
      </c>
      <c r="C39" s="15" t="s">
        <v>42</v>
      </c>
      <c r="D39" s="22">
        <f>4249.8+102498.1+52250.3</f>
        <v>158998.20000000001</v>
      </c>
      <c r="E39" s="4"/>
    </row>
    <row r="40" spans="1:5" ht="45" x14ac:dyDescent="0.25">
      <c r="A40" s="18" t="s">
        <v>78</v>
      </c>
      <c r="B40" s="19">
        <v>952</v>
      </c>
      <c r="C40" s="15" t="s">
        <v>43</v>
      </c>
      <c r="D40" s="22">
        <v>50</v>
      </c>
      <c r="E40" s="3"/>
    </row>
    <row r="41" spans="1:5" ht="60" x14ac:dyDescent="0.25">
      <c r="A41" s="18" t="s">
        <v>79</v>
      </c>
      <c r="B41" s="19">
        <v>952</v>
      </c>
      <c r="C41" s="23" t="s">
        <v>44</v>
      </c>
      <c r="D41" s="22">
        <v>10</v>
      </c>
      <c r="E41" s="3"/>
    </row>
    <row r="42" spans="1:5" ht="15" x14ac:dyDescent="0.25">
      <c r="A42" s="20" t="s">
        <v>45</v>
      </c>
      <c r="B42" s="27" t="s">
        <v>46</v>
      </c>
      <c r="C42" s="23" t="s">
        <v>47</v>
      </c>
      <c r="D42" s="17">
        <f>+D12+D14+D19+D24+D26+D28+D33+D34+D35+D36+D37+D39+D40+D41+D38</f>
        <v>574987.5</v>
      </c>
      <c r="E42" s="3"/>
    </row>
    <row r="43" spans="1:5" ht="15" x14ac:dyDescent="0.25">
      <c r="A43" s="20" t="s">
        <v>48</v>
      </c>
      <c r="B43" s="27" t="s">
        <v>46</v>
      </c>
      <c r="C43" s="23" t="s">
        <v>49</v>
      </c>
      <c r="D43" s="17">
        <f>D44+D48+D50+D52+D54+D49+D53+D55+D57+D58+D59+D62+D63+D64+D65+D66+D60+D68+D51+D61+D45+D46+D67+D47+D56</f>
        <v>1582650.0999999999</v>
      </c>
      <c r="E43" s="3"/>
    </row>
    <row r="44" spans="1:5" ht="30" x14ac:dyDescent="0.25">
      <c r="A44" s="20" t="s">
        <v>80</v>
      </c>
      <c r="B44" s="23">
        <v>952</v>
      </c>
      <c r="C44" s="24" t="s">
        <v>50</v>
      </c>
      <c r="D44" s="25">
        <f>38289.7+10101.3+10539.8</f>
        <v>58930.8</v>
      </c>
      <c r="E44" s="3"/>
    </row>
    <row r="45" spans="1:5" ht="121.5" customHeight="1" x14ac:dyDescent="0.25">
      <c r="A45" s="20" t="s">
        <v>109</v>
      </c>
      <c r="B45" s="23">
        <v>952</v>
      </c>
      <c r="C45" s="24" t="s">
        <v>108</v>
      </c>
      <c r="D45" s="25">
        <v>286650</v>
      </c>
      <c r="E45" s="3"/>
    </row>
    <row r="46" spans="1:5" ht="123.75" customHeight="1" x14ac:dyDescent="0.25">
      <c r="A46" s="20" t="s">
        <v>110</v>
      </c>
      <c r="B46" s="23">
        <v>952</v>
      </c>
      <c r="C46" s="24" t="s">
        <v>108</v>
      </c>
      <c r="D46" s="25">
        <v>403156</v>
      </c>
      <c r="E46" s="3"/>
    </row>
    <row r="47" spans="1:5" ht="96" customHeight="1" x14ac:dyDescent="0.25">
      <c r="A47" s="20" t="s">
        <v>112</v>
      </c>
      <c r="B47" s="23">
        <v>952</v>
      </c>
      <c r="C47" s="24" t="s">
        <v>108</v>
      </c>
      <c r="D47" s="25">
        <v>98499.9</v>
      </c>
      <c r="E47" s="3"/>
    </row>
    <row r="48" spans="1:5" ht="35.25" customHeight="1" x14ac:dyDescent="0.25">
      <c r="A48" s="20" t="s">
        <v>81</v>
      </c>
      <c r="B48" s="23">
        <v>952</v>
      </c>
      <c r="C48" s="24" t="s">
        <v>51</v>
      </c>
      <c r="D48" s="25">
        <v>84496.8</v>
      </c>
    </row>
    <row r="49" spans="1:5" ht="48" customHeight="1" x14ac:dyDescent="0.25">
      <c r="A49" s="20" t="s">
        <v>102</v>
      </c>
      <c r="B49" s="23">
        <v>952</v>
      </c>
      <c r="C49" s="24" t="s">
        <v>96</v>
      </c>
      <c r="D49" s="25">
        <f>23795.5-5948.9</f>
        <v>17846.599999999999</v>
      </c>
    </row>
    <row r="50" spans="1:5" ht="45" x14ac:dyDescent="0.25">
      <c r="A50" s="20" t="s">
        <v>99</v>
      </c>
      <c r="B50" s="23">
        <v>952</v>
      </c>
      <c r="C50" s="24" t="s">
        <v>54</v>
      </c>
      <c r="D50" s="25">
        <v>622.9</v>
      </c>
    </row>
    <row r="51" spans="1:5" ht="30" x14ac:dyDescent="0.25">
      <c r="A51" s="33" t="s">
        <v>100</v>
      </c>
      <c r="B51" s="31">
        <v>952</v>
      </c>
      <c r="C51" s="30" t="s">
        <v>97</v>
      </c>
      <c r="D51" s="32">
        <v>10463.4</v>
      </c>
    </row>
    <row r="52" spans="1:5" ht="32.25" customHeight="1" x14ac:dyDescent="0.25">
      <c r="A52" s="20" t="s">
        <v>52</v>
      </c>
      <c r="B52" s="23">
        <v>952</v>
      </c>
      <c r="C52" s="24" t="s">
        <v>53</v>
      </c>
      <c r="D52" s="25">
        <v>17775.400000000001</v>
      </c>
    </row>
    <row r="53" spans="1:5" ht="49.5" customHeight="1" x14ac:dyDescent="0.25">
      <c r="A53" s="20" t="s">
        <v>105</v>
      </c>
      <c r="B53" s="23">
        <v>952</v>
      </c>
      <c r="C53" s="24" t="s">
        <v>104</v>
      </c>
      <c r="D53" s="25">
        <v>195084.1</v>
      </c>
    </row>
    <row r="54" spans="1:5" ht="45" x14ac:dyDescent="0.25">
      <c r="A54" s="20" t="s">
        <v>82</v>
      </c>
      <c r="B54" s="23">
        <v>952</v>
      </c>
      <c r="C54" s="24" t="s">
        <v>54</v>
      </c>
      <c r="D54" s="25">
        <f>171163.7+3654.3</f>
        <v>174818</v>
      </c>
    </row>
    <row r="55" spans="1:5" ht="18" customHeight="1" x14ac:dyDescent="0.25">
      <c r="A55" s="20" t="s">
        <v>83</v>
      </c>
      <c r="B55" s="23">
        <v>952</v>
      </c>
      <c r="C55" s="24" t="s">
        <v>54</v>
      </c>
      <c r="D55" s="25">
        <v>15000</v>
      </c>
    </row>
    <row r="56" spans="1:5" ht="33.75" customHeight="1" x14ac:dyDescent="0.25">
      <c r="A56" s="20" t="s">
        <v>113</v>
      </c>
      <c r="B56" s="23">
        <v>952</v>
      </c>
      <c r="C56" s="24" t="s">
        <v>54</v>
      </c>
      <c r="D56" s="25">
        <v>92.5</v>
      </c>
    </row>
    <row r="57" spans="1:5" ht="60" x14ac:dyDescent="0.25">
      <c r="A57" s="20" t="s">
        <v>84</v>
      </c>
      <c r="B57" s="23">
        <v>952</v>
      </c>
      <c r="C57" s="23" t="s">
        <v>55</v>
      </c>
      <c r="D57" s="25">
        <f>477.9+25.8</f>
        <v>503.7</v>
      </c>
    </row>
    <row r="58" spans="1:5" ht="60.75" customHeight="1" x14ac:dyDescent="0.25">
      <c r="A58" s="20" t="s">
        <v>85</v>
      </c>
      <c r="B58" s="23">
        <v>952</v>
      </c>
      <c r="C58" s="23" t="s">
        <v>55</v>
      </c>
      <c r="D58" s="25">
        <f>65.3+3.5</f>
        <v>68.8</v>
      </c>
    </row>
    <row r="59" spans="1:5" ht="90" x14ac:dyDescent="0.25">
      <c r="A59" s="20" t="s">
        <v>92</v>
      </c>
      <c r="B59" s="23">
        <v>952</v>
      </c>
      <c r="C59" s="23" t="s">
        <v>55</v>
      </c>
      <c r="D59" s="25">
        <v>0.7</v>
      </c>
    </row>
    <row r="60" spans="1:5" ht="45" x14ac:dyDescent="0.25">
      <c r="A60" s="20" t="s">
        <v>91</v>
      </c>
      <c r="B60" s="23">
        <v>952</v>
      </c>
      <c r="C60" s="24" t="s">
        <v>95</v>
      </c>
      <c r="D60" s="25">
        <f>80522.7+8500</f>
        <v>89022.7</v>
      </c>
    </row>
    <row r="61" spans="1:5" ht="90" x14ac:dyDescent="0.25">
      <c r="A61" s="20" t="s">
        <v>103</v>
      </c>
      <c r="B61" s="23">
        <v>952</v>
      </c>
      <c r="C61" s="24" t="s">
        <v>56</v>
      </c>
      <c r="D61" s="25">
        <v>2000</v>
      </c>
    </row>
    <row r="62" spans="1:5" ht="15" x14ac:dyDescent="0.25">
      <c r="A62" s="20" t="s">
        <v>86</v>
      </c>
      <c r="B62" s="23">
        <v>952</v>
      </c>
      <c r="C62" s="24" t="s">
        <v>56</v>
      </c>
      <c r="D62" s="25">
        <f>11932+2130+19935.6</f>
        <v>33997.599999999999</v>
      </c>
      <c r="E62" s="5"/>
    </row>
    <row r="63" spans="1:5" ht="15" x14ac:dyDescent="0.25">
      <c r="A63" s="20" t="s">
        <v>87</v>
      </c>
      <c r="B63" s="23">
        <v>952</v>
      </c>
      <c r="C63" s="24" t="s">
        <v>56</v>
      </c>
      <c r="D63" s="25">
        <v>14208.2</v>
      </c>
    </row>
    <row r="64" spans="1:5" ht="15" x14ac:dyDescent="0.25">
      <c r="A64" s="20" t="s">
        <v>90</v>
      </c>
      <c r="B64" s="23">
        <v>952</v>
      </c>
      <c r="C64" s="24" t="s">
        <v>56</v>
      </c>
      <c r="D64" s="25">
        <v>8743</v>
      </c>
    </row>
    <row r="65" spans="1:5" ht="15" x14ac:dyDescent="0.25">
      <c r="A65" s="20" t="s">
        <v>88</v>
      </c>
      <c r="B65" s="23">
        <v>952</v>
      </c>
      <c r="C65" s="24" t="s">
        <v>56</v>
      </c>
      <c r="D65" s="25">
        <v>20618</v>
      </c>
      <c r="E65" s="5"/>
    </row>
    <row r="66" spans="1:5" ht="15" x14ac:dyDescent="0.25">
      <c r="A66" s="20" t="s">
        <v>89</v>
      </c>
      <c r="B66" s="23">
        <v>952</v>
      </c>
      <c r="C66" s="24" t="s">
        <v>56</v>
      </c>
      <c r="D66" s="25">
        <v>9320.2999999999993</v>
      </c>
      <c r="E66" s="5"/>
    </row>
    <row r="67" spans="1:5" ht="18.75" customHeight="1" x14ac:dyDescent="0.25">
      <c r="A67" s="20" t="s">
        <v>111</v>
      </c>
      <c r="B67" s="23">
        <v>952</v>
      </c>
      <c r="C67" s="24" t="s">
        <v>56</v>
      </c>
      <c r="D67" s="25">
        <v>35730.699999999997</v>
      </c>
      <c r="E67" s="5"/>
    </row>
    <row r="68" spans="1:5" ht="15" x14ac:dyDescent="0.25">
      <c r="A68" s="20" t="s">
        <v>98</v>
      </c>
      <c r="B68" s="23">
        <v>952</v>
      </c>
      <c r="C68" s="24" t="s">
        <v>101</v>
      </c>
      <c r="D68" s="25">
        <v>5000</v>
      </c>
      <c r="E68" s="5"/>
    </row>
    <row r="69" spans="1:5" ht="15" x14ac:dyDescent="0.25">
      <c r="A69" s="28" t="s">
        <v>57</v>
      </c>
      <c r="B69" s="23"/>
      <c r="C69" s="23"/>
      <c r="D69" s="29">
        <f>+D42+D43</f>
        <v>2157637.5999999996</v>
      </c>
    </row>
    <row r="70" spans="1:5" x14ac:dyDescent="0.2">
      <c r="A70" s="6"/>
      <c r="B70" s="6"/>
      <c r="C70" s="6"/>
      <c r="D70" s="7"/>
    </row>
    <row r="71" spans="1:5" ht="15.75" x14ac:dyDescent="0.25">
      <c r="A71" s="8"/>
    </row>
  </sheetData>
  <mergeCells count="6">
    <mergeCell ref="B4:D4"/>
    <mergeCell ref="B5:E5"/>
    <mergeCell ref="A7:D7"/>
    <mergeCell ref="A9:A10"/>
    <mergeCell ref="B9:C9"/>
    <mergeCell ref="D9:D10"/>
  </mergeCells>
  <pageMargins left="0.78740157480314965" right="0.59055118110236227" top="0.59055118110236227" bottom="0.59055118110236227" header="0.15748031496062992" footer="0.19685039370078741"/>
  <pageSetup paperSize="9" scale="6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2022-10-31T01:40:33Z</cp:lastPrinted>
  <dcterms:created xsi:type="dcterms:W3CDTF">2021-12-15T02:45:11Z</dcterms:created>
  <dcterms:modified xsi:type="dcterms:W3CDTF">2022-10-31T01:40:37Z</dcterms:modified>
</cp:coreProperties>
</file>